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<sst xmlns="http://schemas.openxmlformats.org/spreadsheetml/2006/main" count="1112" uniqueCount="344">
  <si>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</si>
  <si>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</si>
  <si>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</si>
  <si>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</si>
  <si>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</si>
  <si>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</si>
  <si>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</si>
  <si>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</si>
  <si>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</si>
  <si>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</si>
  <si>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</si>
  <si>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</si>
  <si>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</si>
  <si>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</si>
  <si>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</si>
  <si>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</si>
  <si>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</si>
  <si>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</si>
  <si>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</si>
  <si>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</si>
  <si>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</si>
  <si>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</si>
  <si>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</si>
  <si>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</si>
  <si>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</si>
  <si>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</si>
  <si>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</si>
  <si>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</si>
  <si>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</si>
  <si>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</si>
  <si>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</si>
  <si>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</si>
  <si>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</si>
  <si>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</si>
  <si>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</si>
  <si>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</si>
  <si>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</si>
  <si>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</si>
  <si>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</si>
  <si>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</si>
  <si>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</si>
  <si>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</si>
  <si>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</si>
  <si>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</si>
  <si>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</si>
  <si>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</si>
  <si>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</si>
  <si>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</si>
  <si>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</si>
  <si>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</si>
  <si>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</si>
  <si>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</si>
  <si>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</si>
  <si>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</si>
  <si>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</si>
  <si>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</si>
  <si>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</si>
  <si>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</si>
  <si>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</si>
  <si>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</si>
  <si>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</si>
  <si>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</si>
  <si>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</si>
  <si>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</si>
  <si>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</si>
  <si>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</si>
  <si>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</si>
  <si>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</si>
  <si>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</si>
  <si>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</si>
  <si>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</si>
  <si>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</si>
  <si>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</si>
  <si>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</si>
  <si>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</si>
  <si>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</si>
  <si>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</si>
  <si>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</si>
  <si>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</si>
  <si>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</si>
  <si>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</si>
  <si>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</si>
  <si>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</si>
  <si>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</si>
  <si>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</si>
  <si>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</si>
  <si>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</si>
  <si>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</si>
  <si>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</si>
  <si>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</si>
  <si>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</si>
  <si>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</si>
  <si>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</si>
  <si>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</si>
  <si>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</si>
  <si>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</si>
  <si>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</si>
  <si>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</si>
  <si>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</si>
  <si>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</si>
  <si>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</si>
  <si>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</si>
  <si>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</si>
  <si>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</si>
  <si>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</si>
  <si>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</si>
  <si>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</si>
  <si>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</si>
  <si>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</si>
  <si>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</si>
  <si>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</si>
  <si>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</si>
  <si>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</si>
  <si>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</si>
  <si>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</si>
  <si>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</si>
  <si>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</si>
  <si>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</si>
  <si>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</si>
  <si>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</si>
  <si>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</si>
  <si>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</si>
  <si>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</si>
  <si>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</si>
  <si>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</si>
  <si>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</si>
  <si>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</si>
  <si>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</si>
  <si>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</si>
  <si>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</si>
  <si>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</si>
  <si>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</si>
  <si>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</si>
  <si>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</si>
  <si>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</si>
  <si>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</si>
  <si>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</si>
  <si>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</si>
  <si>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</si>
  <si>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</si>
  <si>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</si>
  <si>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</si>
  <si>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</si>
  <si>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</si>
  <si>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</si>
  <si>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</si>
  <si>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</si>
  <si>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</si>
  <si>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</si>
  <si>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</si>
  <si>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</si>
  <si>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</si>
  <si>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</si>
  <si>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</si>
  <si>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</si>
  <si>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</si>
  <si>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</si>
  <si>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</si>
  <si>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</si>
  <si>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</si>
  <si>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</si>
  <si>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</si>
  <si>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</si>
  <si>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</si>
  <si>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</si>
  <si>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</si>
  <si>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</si>
  <si>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</si>
  <si>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</si>
  <si>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</si>
  <si>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</si>
  <si>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</si>
  <si>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</si>
  <si>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</si>
  <si>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</si>
  <si>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</si>
  <si>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</si>
  <si>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</si>
  <si>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</si>
  <si>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</si>
  <si>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</si>
  <si>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</si>
  <si>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</si>
  <si>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</si>
  <si>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</si>
  <si>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</si>
  <si>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</si>
  <si>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</si>
  <si>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</si>
  <si>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</si>
  <si>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</si>
  <si>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</si>
  <si>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</si>
  <si>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</si>
  <si>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</si>
  <si>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</si>
  <si>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</si>
  <si>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</si>
  <si>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</si>
  <si>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</si>
  <si>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</si>
  <si>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</si>
  <si>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</si>
  <si>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</si>
  <si>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</si>
  <si>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</si>
  <si>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</si>
  <si>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</si>
  <si>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</si>
  <si>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</si>
  <si>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</si>
  <si>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</si>
  <si>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</si>
  <si>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</si>
  <si>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</si>
  <si>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</si>
  <si>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</si>
  <si>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</si>
  <si>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</si>
  <si>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</si>
  <si>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</si>
  <si>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</si>
  <si>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5 офисов</t>
  </si>
  <si>
    <t>ж/б блоки</t>
  </si>
  <si>
    <t>пассажирский</t>
  </si>
  <si>
    <t xml:space="preserve">договор б/н от 01.01.2013г </t>
  </si>
  <si>
    <t>Талсинская д.23</t>
  </si>
  <si>
    <t>качели ,горка , скамейка, песочница</t>
  </si>
  <si>
    <t>информация отсутствует</t>
  </si>
  <si>
    <t>многоквартирный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</si>
  <si>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</si>
  <si>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</si>
  <si>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</si>
  <si>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</si>
  <si>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</si>
  <si>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</si>
  <si>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</si>
  <si>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</si>
  <si>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</si>
  <si>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</si>
  <si>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А</t>
  </si>
  <si>
    <t>на лестничной клетке</t>
  </si>
  <si>
    <t>без интерфейса</t>
  </si>
  <si>
    <t>водоотведение</t>
  </si>
  <si>
    <t>централизовано</t>
  </si>
  <si>
    <t>МУП ЩМР "Межрайонный Щелковский Водоканал"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</si>
  <si>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</si>
  <si>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</si>
  <si>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</si>
  <si>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</si>
  <si>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</si>
  <si>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</si>
  <si>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</si>
  <si>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</si>
  <si>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</si>
  <si>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</si>
  <si>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</si>
  <si>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</si>
  <si>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</si>
  <si>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</si>
  <si>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</si>
  <si>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</si>
  <si>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</si>
  <si>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</si>
  <si>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</si>
  <si>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</si>
  <si>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</si>
  <si>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</si>
  <si>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</si>
  <si>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</si>
  <si>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</si>
  <si>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</si>
  <si>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</si>
  <si>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</si>
  <si>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</si>
  <si>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</si>
  <si>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</si>
  <si>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Отопление</t>
  </si>
  <si>
    <t>Водоотведение</t>
  </si>
  <si>
    <t>Гкал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</si>
  <si>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</si>
  <si>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</si>
  <si>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</si>
  <si>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</si>
  <si>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</si>
  <si>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</si>
  <si>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</si>
  <si>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</si>
  <si>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</si>
  <si>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 xml:space="preserve">Холодное водоснабжение 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</si>
  <si>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</si>
  <si>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</si>
  <si>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</si>
  <si>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</si>
  <si>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 ул. Талсинская,  д. 23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</si>
  <si>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</si>
  <si>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</si>
  <si>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</si>
  <si>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</si>
  <si>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</si>
  <si>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</si>
  <si>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</si>
  <si>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</si>
  <si>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", с 20.11.17 ООО "Лифт Монтаж Сервис"</t>
  </si>
  <si>
    <t>ООО "Эль энд Ти"</t>
  </si>
  <si>
    <t>ГУП МО "Мособлгаз"</t>
  </si>
  <si>
    <t>Индивидуальный тепловой пункт</t>
  </si>
  <si>
    <t>ООО "УК "Жилище"</t>
  </si>
  <si>
    <t>по адресу: Московская обл., г. Щелково, ул. Талсинская, д. 23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</si>
  <si>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</si>
  <si>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изм., ХВС и ГВС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</si>
  <si>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</si>
  <si>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</si>
  <si>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</si>
  <si>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</si>
  <si>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</si>
  <si>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</si>
  <si>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</si>
  <si>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</si>
  <si>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</si>
  <si>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</si>
  <si>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 ХВС и ГВС</t>
  </si>
  <si>
    <t>Договор №698 от 26.10.2015г.</t>
  </si>
  <si>
    <t>01.07.2017 г.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</si>
  <si>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</si>
  <si>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</si>
  <si>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</si>
  <si>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</si>
  <si>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гкал</t>
  </si>
  <si>
    <t>руб/Гкал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</si>
  <si>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</si>
  <si>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</si>
  <si>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</si>
  <si>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Гкал/м3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</si>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</sst>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"/>
    <numFmt numFmtId="166" formatCode="0.0"/>
    <numFmt numFmtId="16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67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8;&#1072;&#1083;&#1089;&#1080;&#1085;&#1089;&#1082;&#1072;&#1103;,%20&#1076;.%2024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72;&#1089;&#1085;.,%207%20&#1089;%20&#1085;&#1086;&#1074;&#1086;&#1081;%20&#1092;&#1086;&#1088;&#1084;&#1086;&#1081;%202.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5" t="s">
        <v>135</v>
      </c>
      <c r="B1" s="65"/>
      <c r="C1" s="65"/>
      <c r="D1" s="65"/>
    </row>
    <row r="2" s="13" customFormat="1" ht="15.75"/>
    <row r="3" spans="1:4" s="13" customFormat="1" ht="15.75">
      <c r="A3" s="66" t="s">
        <v>19</v>
      </c>
      <c r="B3" s="66"/>
      <c r="C3" s="66"/>
      <c r="D3" s="66"/>
    </row>
    <row r="4" spans="1:4" s="13" customFormat="1" ht="15.75">
      <c r="A4" s="16"/>
      <c r="B4" s="16" t="s">
        <v>294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64" t="s">
        <v>20</v>
      </c>
      <c r="B8" s="64"/>
      <c r="C8" s="64"/>
      <c r="D8" s="64"/>
    </row>
    <row r="9" spans="1:4" s="6" customFormat="1" ht="52.5" customHeight="1">
      <c r="A9" s="4" t="s">
        <v>136</v>
      </c>
      <c r="B9" s="3" t="s">
        <v>21</v>
      </c>
      <c r="C9" s="5" t="s">
        <v>5</v>
      </c>
      <c r="D9" s="5" t="s">
        <v>225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18">
        <v>41275</v>
      </c>
    </row>
    <row r="11" spans="1:4" s="6" customFormat="1" ht="20.25" customHeight="1">
      <c r="A11" s="64" t="s">
        <v>44</v>
      </c>
      <c r="B11" s="64"/>
      <c r="C11" s="64"/>
      <c r="D11" s="64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206</v>
      </c>
    </row>
    <row r="13" spans="1:4" s="6" customFormat="1" ht="30" customHeight="1">
      <c r="A13" s="64" t="s">
        <v>24</v>
      </c>
      <c r="B13" s="64"/>
      <c r="C13" s="64"/>
      <c r="D13" s="64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226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2013</v>
      </c>
    </row>
    <row r="16" spans="1:4" s="6" customFormat="1" ht="22.5" customHeight="1">
      <c r="A16" s="4" t="s">
        <v>141</v>
      </c>
      <c r="B16" s="3" t="s">
        <v>25</v>
      </c>
      <c r="C16" s="8" t="s">
        <v>5</v>
      </c>
      <c r="D16" s="8" t="s">
        <v>239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229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19">
        <v>14.16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16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8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244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239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222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18804.4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>
        <v>15561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>
        <v>2218.4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228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148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230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2.5" customHeight="1">
      <c r="A36" s="4" t="s">
        <v>171</v>
      </c>
      <c r="B36" s="3" t="s">
        <v>168</v>
      </c>
      <c r="C36" s="5" t="s">
        <v>5</v>
      </c>
      <c r="D36" s="8" t="s">
        <v>240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64" t="s">
        <v>35</v>
      </c>
      <c r="B38" s="64"/>
      <c r="C38" s="64"/>
      <c r="D38" s="64"/>
    </row>
    <row r="39" spans="1:4" s="6" customFormat="1" ht="51.75" customHeight="1">
      <c r="A39" s="4" t="s">
        <v>173</v>
      </c>
      <c r="B39" s="3" t="s">
        <v>36</v>
      </c>
      <c r="C39" s="12" t="s">
        <v>5</v>
      </c>
      <c r="D39" s="8" t="s">
        <v>227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12" t="s">
        <v>207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8" t="s">
        <v>88</v>
      </c>
      <c r="B1" s="68"/>
      <c r="C1" s="68"/>
      <c r="D1" s="68"/>
    </row>
    <row r="2" spans="1:4" s="14" customFormat="1" ht="23.25" customHeight="1">
      <c r="A2" s="17"/>
      <c r="B2" s="16" t="s">
        <v>294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64" t="s">
        <v>46</v>
      </c>
      <c r="B6" s="64"/>
      <c r="C6" s="64"/>
      <c r="D6" s="64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223</v>
      </c>
    </row>
    <row r="8" spans="1:4" s="6" customFormat="1" ht="19.5" customHeight="1">
      <c r="A8" s="64" t="s">
        <v>176</v>
      </c>
      <c r="B8" s="64"/>
      <c r="C8" s="64"/>
      <c r="D8" s="64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210</v>
      </c>
    </row>
    <row r="11" spans="1:4" s="6" customFormat="1" ht="19.5" customHeight="1">
      <c r="A11" s="64" t="s">
        <v>89</v>
      </c>
      <c r="B11" s="64"/>
      <c r="C11" s="64"/>
      <c r="D11" s="64"/>
    </row>
    <row r="12" spans="1:4" s="6" customFormat="1" ht="33" customHeight="1">
      <c r="A12" s="4" t="s">
        <v>139</v>
      </c>
      <c r="B12" s="3" t="s">
        <v>48</v>
      </c>
      <c r="C12" s="5" t="s">
        <v>5</v>
      </c>
      <c r="D12" s="5" t="s">
        <v>219</v>
      </c>
    </row>
    <row r="13" spans="1:4" s="6" customFormat="1" ht="19.5" customHeight="1">
      <c r="A13" s="67" t="s">
        <v>49</v>
      </c>
      <c r="B13" s="67"/>
      <c r="C13" s="67"/>
      <c r="D13" s="67"/>
    </row>
    <row r="14" spans="1:4" s="6" customFormat="1" ht="19.5" customHeight="1">
      <c r="A14" s="4" t="s">
        <v>140</v>
      </c>
      <c r="B14" s="3" t="s">
        <v>50</v>
      </c>
      <c r="C14" s="5" t="s">
        <v>5</v>
      </c>
      <c r="D14" s="5" t="s">
        <v>211</v>
      </c>
    </row>
    <row r="15" spans="1:4" s="6" customFormat="1" ht="19.5" customHeight="1">
      <c r="A15" s="4" t="s">
        <v>141</v>
      </c>
      <c r="B15" s="3" t="s">
        <v>51</v>
      </c>
      <c r="C15" s="5" t="s">
        <v>5</v>
      </c>
      <c r="D15" s="8" t="s">
        <v>212</v>
      </c>
    </row>
    <row r="16" spans="1:4" s="6" customFormat="1" ht="19.5" customHeight="1">
      <c r="A16" s="67" t="s">
        <v>52</v>
      </c>
      <c r="B16" s="67"/>
      <c r="C16" s="67"/>
      <c r="D16" s="67"/>
    </row>
    <row r="17" spans="1:4" s="6" customFormat="1" ht="19.5" customHeight="1">
      <c r="A17" s="4" t="s">
        <v>146</v>
      </c>
      <c r="B17" s="3" t="s">
        <v>53</v>
      </c>
      <c r="C17" s="5" t="s">
        <v>7</v>
      </c>
      <c r="D17" s="5">
        <v>1412.7</v>
      </c>
    </row>
    <row r="18" spans="1:4" s="6" customFormat="1" ht="19.5" customHeight="1">
      <c r="A18" s="64" t="s">
        <v>54</v>
      </c>
      <c r="B18" s="64"/>
      <c r="C18" s="64"/>
      <c r="D18" s="64"/>
    </row>
    <row r="19" spans="1:4" s="6" customFormat="1" ht="32.25" customHeight="1">
      <c r="A19" s="4" t="s">
        <v>147</v>
      </c>
      <c r="B19" s="3" t="s">
        <v>55</v>
      </c>
      <c r="C19" s="5" t="s">
        <v>5</v>
      </c>
      <c r="D19" s="5" t="s">
        <v>241</v>
      </c>
    </row>
    <row r="20" spans="1:4" s="6" customFormat="1" ht="19.5" customHeight="1">
      <c r="A20" s="4" t="s">
        <v>148</v>
      </c>
      <c r="B20" s="3" t="s">
        <v>56</v>
      </c>
      <c r="C20" s="8" t="s">
        <v>6</v>
      </c>
      <c r="D20" s="5">
        <v>4</v>
      </c>
    </row>
    <row r="21" spans="1:4" s="6" customFormat="1" ht="19.5" customHeight="1">
      <c r="A21" s="64" t="s">
        <v>90</v>
      </c>
      <c r="B21" s="64"/>
      <c r="C21" s="64"/>
      <c r="D21" s="64"/>
    </row>
    <row r="22" spans="1:4" s="6" customFormat="1" ht="19.5" customHeight="1">
      <c r="A22" s="4" t="s">
        <v>149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58</v>
      </c>
      <c r="C23" s="5" t="s">
        <v>5</v>
      </c>
      <c r="D23" s="8" t="s">
        <v>213</v>
      </c>
    </row>
    <row r="24" spans="1:4" s="6" customFormat="1" ht="19.5" customHeight="1">
      <c r="A24" s="4" t="s">
        <v>151</v>
      </c>
      <c r="B24" s="7" t="s">
        <v>59</v>
      </c>
      <c r="C24" s="5" t="s">
        <v>5</v>
      </c>
      <c r="D24" s="5">
        <v>2013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224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2013</v>
      </c>
    </row>
    <row r="28" spans="1:4" s="6" customFormat="1" ht="19.5" customHeight="1">
      <c r="A28" s="4"/>
      <c r="B28" s="7" t="s">
        <v>57</v>
      </c>
      <c r="C28" s="5" t="s">
        <v>5</v>
      </c>
      <c r="D28" s="5">
        <v>2</v>
      </c>
    </row>
    <row r="29" spans="1:4" s="6" customFormat="1" ht="19.5" customHeight="1">
      <c r="A29" s="4"/>
      <c r="B29" s="3" t="s">
        <v>58</v>
      </c>
      <c r="C29" s="5" t="s">
        <v>5</v>
      </c>
      <c r="D29" s="8" t="s">
        <v>213</v>
      </c>
    </row>
    <row r="30" spans="1:4" s="6" customFormat="1" ht="19.5" customHeight="1">
      <c r="A30" s="4"/>
      <c r="B30" s="7" t="s">
        <v>59</v>
      </c>
      <c r="C30" s="5" t="s">
        <v>5</v>
      </c>
      <c r="D30" s="5">
        <v>2013</v>
      </c>
    </row>
    <row r="31" spans="1:4" s="6" customFormat="1" ht="19.5" customHeight="1">
      <c r="A31" s="4"/>
      <c r="B31" s="7" t="s">
        <v>57</v>
      </c>
      <c r="C31" s="5" t="s">
        <v>5</v>
      </c>
      <c r="D31" s="5">
        <v>2</v>
      </c>
    </row>
    <row r="32" spans="1:4" s="6" customFormat="1" ht="19.5" customHeight="1">
      <c r="A32" s="4"/>
      <c r="B32" s="3" t="s">
        <v>58</v>
      </c>
      <c r="C32" s="5" t="s">
        <v>5</v>
      </c>
      <c r="D32" s="8" t="s">
        <v>224</v>
      </c>
    </row>
    <row r="33" spans="1:4" s="6" customFormat="1" ht="19.5" customHeight="1">
      <c r="A33" s="4"/>
      <c r="B33" s="7" t="s">
        <v>59</v>
      </c>
      <c r="C33" s="5" t="s">
        <v>5</v>
      </c>
      <c r="D33" s="5">
        <v>2013</v>
      </c>
    </row>
    <row r="34" spans="1:4" s="6" customFormat="1" ht="19.5" customHeight="1">
      <c r="A34" s="4"/>
      <c r="B34" s="7" t="s">
        <v>57</v>
      </c>
      <c r="C34" s="5"/>
      <c r="D34" s="5">
        <v>3</v>
      </c>
    </row>
    <row r="35" spans="1:4" s="6" customFormat="1" ht="19.5" customHeight="1">
      <c r="A35" s="4"/>
      <c r="B35" s="3" t="s">
        <v>58</v>
      </c>
      <c r="C35" s="5"/>
      <c r="D35" s="8" t="s">
        <v>213</v>
      </c>
    </row>
    <row r="36" spans="1:4" s="6" customFormat="1" ht="19.5" customHeight="1">
      <c r="A36" s="4"/>
      <c r="B36" s="7" t="s">
        <v>59</v>
      </c>
      <c r="C36" s="5"/>
      <c r="D36" s="5">
        <v>2013</v>
      </c>
    </row>
    <row r="37" spans="1:4" s="6" customFormat="1" ht="19.5" customHeight="1">
      <c r="A37" s="4"/>
      <c r="B37" s="7" t="s">
        <v>57</v>
      </c>
      <c r="C37" s="5"/>
      <c r="D37" s="5">
        <v>3</v>
      </c>
    </row>
    <row r="38" spans="1:4" s="6" customFormat="1" ht="19.5" customHeight="1">
      <c r="A38" s="4"/>
      <c r="B38" s="3" t="s">
        <v>58</v>
      </c>
      <c r="C38" s="5"/>
      <c r="D38" s="8" t="s">
        <v>224</v>
      </c>
    </row>
    <row r="39" spans="1:4" s="6" customFormat="1" ht="19.5" customHeight="1">
      <c r="A39" s="4"/>
      <c r="B39" s="7" t="s">
        <v>59</v>
      </c>
      <c r="C39" s="5"/>
      <c r="D39" s="5">
        <v>2013</v>
      </c>
    </row>
    <row r="40" spans="1:4" s="6" customFormat="1" ht="19.5" customHeight="1">
      <c r="A40" s="4"/>
      <c r="B40" s="7" t="s">
        <v>57</v>
      </c>
      <c r="C40" s="5"/>
      <c r="D40" s="5">
        <v>4</v>
      </c>
    </row>
    <row r="41" spans="1:4" s="6" customFormat="1" ht="19.5" customHeight="1">
      <c r="A41" s="4"/>
      <c r="B41" s="3" t="s">
        <v>58</v>
      </c>
      <c r="C41" s="5"/>
      <c r="D41" s="8" t="s">
        <v>213</v>
      </c>
    </row>
    <row r="42" spans="1:4" s="6" customFormat="1" ht="19.5" customHeight="1">
      <c r="A42" s="4"/>
      <c r="B42" s="7" t="s">
        <v>59</v>
      </c>
      <c r="C42" s="5"/>
      <c r="D42" s="5">
        <v>2013</v>
      </c>
    </row>
    <row r="43" spans="1:4" s="6" customFormat="1" ht="19.5" customHeight="1">
      <c r="A43" s="4"/>
      <c r="B43" s="7" t="s">
        <v>57</v>
      </c>
      <c r="C43" s="5"/>
      <c r="D43" s="5">
        <v>4</v>
      </c>
    </row>
    <row r="44" spans="1:4" s="6" customFormat="1" ht="19.5" customHeight="1">
      <c r="A44" s="4"/>
      <c r="B44" s="3" t="s">
        <v>58</v>
      </c>
      <c r="C44" s="5"/>
      <c r="D44" s="8" t="s">
        <v>224</v>
      </c>
    </row>
    <row r="45" spans="1:4" s="6" customFormat="1" ht="19.5" customHeight="1">
      <c r="A45" s="4"/>
      <c r="B45" s="7" t="s">
        <v>59</v>
      </c>
      <c r="C45" s="5"/>
      <c r="D45" s="5">
        <v>2013</v>
      </c>
    </row>
    <row r="46" spans="1:4" s="6" customFormat="1" ht="19.5" customHeight="1">
      <c r="A46" s="67" t="s">
        <v>60</v>
      </c>
      <c r="B46" s="67"/>
      <c r="C46" s="67"/>
      <c r="D46" s="67"/>
    </row>
    <row r="47" spans="1:4" s="6" customFormat="1" ht="34.5" customHeight="1">
      <c r="A47" s="4" t="s">
        <v>152</v>
      </c>
      <c r="B47" s="7" t="s">
        <v>61</v>
      </c>
      <c r="C47" s="5" t="s">
        <v>5</v>
      </c>
      <c r="D47" s="10" t="s">
        <v>220</v>
      </c>
    </row>
    <row r="48" spans="1:4" s="6" customFormat="1" ht="19.5" customHeight="1">
      <c r="A48" s="4" t="s">
        <v>153</v>
      </c>
      <c r="B48" s="7" t="s">
        <v>62</v>
      </c>
      <c r="C48" s="5" t="s">
        <v>5</v>
      </c>
      <c r="D48" s="5" t="s">
        <v>214</v>
      </c>
    </row>
    <row r="49" spans="1:4" s="6" customFormat="1" ht="19.5" customHeight="1">
      <c r="A49" s="4" t="s">
        <v>154</v>
      </c>
      <c r="B49" s="3" t="s">
        <v>63</v>
      </c>
      <c r="C49" s="5" t="s">
        <v>5</v>
      </c>
      <c r="D49" s="8" t="s">
        <v>216</v>
      </c>
    </row>
    <row r="50" spans="1:4" s="6" customFormat="1" ht="19.5" customHeight="1">
      <c r="A50" s="4" t="s">
        <v>155</v>
      </c>
      <c r="B50" s="3" t="s">
        <v>64</v>
      </c>
      <c r="C50" s="5" t="s">
        <v>5</v>
      </c>
      <c r="D50" s="8" t="s">
        <v>215</v>
      </c>
    </row>
    <row r="51" spans="1:4" s="6" customFormat="1" ht="19.5" customHeight="1">
      <c r="A51" s="4" t="s">
        <v>156</v>
      </c>
      <c r="B51" s="3" t="s">
        <v>65</v>
      </c>
      <c r="C51" s="5" t="s">
        <v>5</v>
      </c>
      <c r="D51" s="18">
        <v>41598</v>
      </c>
    </row>
    <row r="52" spans="1:4" s="6" customFormat="1" ht="19.5" customHeight="1">
      <c r="A52" s="4" t="s">
        <v>157</v>
      </c>
      <c r="B52" s="3" t="s">
        <v>66</v>
      </c>
      <c r="C52" s="5" t="s">
        <v>5</v>
      </c>
      <c r="D52" s="18">
        <v>43789</v>
      </c>
    </row>
    <row r="53" spans="1:4" s="6" customFormat="1" ht="35.25" customHeight="1">
      <c r="A53" s="4"/>
      <c r="B53" s="7" t="s">
        <v>61</v>
      </c>
      <c r="C53" s="5" t="s">
        <v>5</v>
      </c>
      <c r="D53" s="10" t="s">
        <v>231</v>
      </c>
    </row>
    <row r="54" spans="1:4" s="6" customFormat="1" ht="19.5" customHeight="1">
      <c r="A54" s="4"/>
      <c r="B54" s="7" t="s">
        <v>62</v>
      </c>
      <c r="C54" s="5" t="s">
        <v>5</v>
      </c>
      <c r="D54" s="5" t="s">
        <v>214</v>
      </c>
    </row>
    <row r="55" spans="1:4" s="6" customFormat="1" ht="19.5" customHeight="1">
      <c r="A55" s="4"/>
      <c r="B55" s="3" t="s">
        <v>63</v>
      </c>
      <c r="C55" s="5" t="s">
        <v>5</v>
      </c>
      <c r="D55" s="8" t="s">
        <v>217</v>
      </c>
    </row>
    <row r="56" spans="1:4" s="6" customFormat="1" ht="19.5" customHeight="1">
      <c r="A56" s="4"/>
      <c r="B56" s="3" t="s">
        <v>64</v>
      </c>
      <c r="C56" s="5" t="s">
        <v>5</v>
      </c>
      <c r="D56" s="8" t="s">
        <v>215</v>
      </c>
    </row>
    <row r="57" spans="1:4" s="6" customFormat="1" ht="19.5" customHeight="1">
      <c r="A57" s="4"/>
      <c r="B57" s="3" t="s">
        <v>65</v>
      </c>
      <c r="C57" s="5" t="s">
        <v>5</v>
      </c>
      <c r="D57" s="18">
        <v>41475</v>
      </c>
    </row>
    <row r="58" spans="1:4" s="6" customFormat="1" ht="19.5" customHeight="1">
      <c r="A58" s="4"/>
      <c r="B58" s="3" t="s">
        <v>66</v>
      </c>
      <c r="C58" s="5" t="s">
        <v>5</v>
      </c>
      <c r="D58" s="18">
        <v>42945</v>
      </c>
    </row>
    <row r="59" spans="1:4" s="6" customFormat="1" ht="19.5" customHeight="1">
      <c r="A59" s="4"/>
      <c r="B59" s="7" t="s">
        <v>61</v>
      </c>
      <c r="C59" s="5"/>
      <c r="D59" s="20" t="s">
        <v>232</v>
      </c>
    </row>
    <row r="60" spans="1:4" s="6" customFormat="1" ht="19.5" customHeight="1">
      <c r="A60" s="4"/>
      <c r="B60" s="7" t="s">
        <v>62</v>
      </c>
      <c r="C60" s="5"/>
      <c r="D60" s="5" t="s">
        <v>214</v>
      </c>
    </row>
    <row r="61" spans="1:4" s="6" customFormat="1" ht="19.5" customHeight="1">
      <c r="A61" s="4"/>
      <c r="B61" s="3" t="s">
        <v>63</v>
      </c>
      <c r="C61" s="5"/>
      <c r="D61" s="8" t="s">
        <v>217</v>
      </c>
    </row>
    <row r="62" spans="1:4" s="6" customFormat="1" ht="19.5" customHeight="1">
      <c r="A62" s="4"/>
      <c r="B62" s="3" t="s">
        <v>64</v>
      </c>
      <c r="C62" s="5"/>
      <c r="D62" s="8" t="s">
        <v>215</v>
      </c>
    </row>
    <row r="63" spans="1:4" s="6" customFormat="1" ht="19.5" customHeight="1">
      <c r="A63" s="4"/>
      <c r="B63" s="3" t="s">
        <v>65</v>
      </c>
      <c r="C63" s="5"/>
      <c r="D63" s="18">
        <v>41475</v>
      </c>
    </row>
    <row r="64" spans="1:4" s="6" customFormat="1" ht="19.5" customHeight="1">
      <c r="A64" s="4"/>
      <c r="B64" s="3" t="s">
        <v>66</v>
      </c>
      <c r="C64" s="5"/>
      <c r="D64" s="18">
        <v>42945</v>
      </c>
    </row>
    <row r="65" spans="1:4" s="6" customFormat="1" ht="19.5" customHeight="1">
      <c r="A65" s="4"/>
      <c r="B65" s="7" t="s">
        <v>61</v>
      </c>
      <c r="C65" s="5"/>
      <c r="D65" s="20" t="s">
        <v>233</v>
      </c>
    </row>
    <row r="66" spans="1:4" s="6" customFormat="1" ht="19.5" customHeight="1">
      <c r="A66" s="4"/>
      <c r="B66" s="7" t="s">
        <v>62</v>
      </c>
      <c r="C66" s="5"/>
      <c r="D66" s="18" t="s">
        <v>214</v>
      </c>
    </row>
    <row r="67" spans="1:4" s="6" customFormat="1" ht="19.5" customHeight="1">
      <c r="A67" s="4"/>
      <c r="B67" s="3" t="s">
        <v>63</v>
      </c>
      <c r="C67" s="5"/>
      <c r="D67" s="8" t="s">
        <v>242</v>
      </c>
    </row>
    <row r="68" spans="1:4" s="6" customFormat="1" ht="19.5" customHeight="1">
      <c r="A68" s="4"/>
      <c r="B68" s="3" t="s">
        <v>64</v>
      </c>
      <c r="C68" s="5"/>
      <c r="D68" s="18" t="s">
        <v>234</v>
      </c>
    </row>
    <row r="69" spans="1:4" s="6" customFormat="1" ht="19.5" customHeight="1">
      <c r="A69" s="4"/>
      <c r="B69" s="3" t="s">
        <v>65</v>
      </c>
      <c r="C69" s="5"/>
      <c r="D69" s="18">
        <v>41625</v>
      </c>
    </row>
    <row r="70" spans="1:4" s="6" customFormat="1" ht="19.5" customHeight="1">
      <c r="A70" s="4"/>
      <c r="B70" s="3" t="s">
        <v>66</v>
      </c>
      <c r="C70" s="5"/>
      <c r="D70" s="18">
        <v>44182</v>
      </c>
    </row>
    <row r="71" spans="1:4" s="6" customFormat="1" ht="19.5" customHeight="1">
      <c r="A71" s="4"/>
      <c r="B71" s="7" t="s">
        <v>61</v>
      </c>
      <c r="C71" s="5"/>
      <c r="D71" s="20" t="s">
        <v>235</v>
      </c>
    </row>
    <row r="72" spans="1:4" s="6" customFormat="1" ht="19.5" customHeight="1">
      <c r="A72" s="4"/>
      <c r="B72" s="7" t="s">
        <v>62</v>
      </c>
      <c r="C72" s="5"/>
      <c r="D72" s="18" t="s">
        <v>207</v>
      </c>
    </row>
    <row r="73" spans="1:4" s="6" customFormat="1" ht="19.5" customHeight="1">
      <c r="A73" s="4"/>
      <c r="B73" s="3" t="s">
        <v>63</v>
      </c>
      <c r="C73" s="5"/>
      <c r="D73" s="18"/>
    </row>
    <row r="74" spans="1:4" s="6" customFormat="1" ht="19.5" customHeight="1">
      <c r="A74" s="4"/>
      <c r="B74" s="3" t="s">
        <v>64</v>
      </c>
      <c r="C74" s="5"/>
      <c r="D74" s="18"/>
    </row>
    <row r="75" spans="1:4" s="6" customFormat="1" ht="19.5" customHeight="1">
      <c r="A75" s="4"/>
      <c r="B75" s="3" t="s">
        <v>65</v>
      </c>
      <c r="C75" s="5"/>
      <c r="D75" s="18"/>
    </row>
    <row r="76" spans="1:4" s="6" customFormat="1" ht="19.5" customHeight="1">
      <c r="A76" s="4"/>
      <c r="B76" s="3" t="s">
        <v>66</v>
      </c>
      <c r="C76" s="5"/>
      <c r="D76" s="18"/>
    </row>
    <row r="77" spans="1:4" s="6" customFormat="1" ht="19.5" customHeight="1">
      <c r="A77" s="67" t="s">
        <v>67</v>
      </c>
      <c r="B77" s="67"/>
      <c r="C77" s="67"/>
      <c r="D77" s="67"/>
    </row>
    <row r="78" spans="1:4" s="6" customFormat="1" ht="19.5" customHeight="1">
      <c r="A78" s="4" t="s">
        <v>158</v>
      </c>
      <c r="B78" s="7" t="s">
        <v>68</v>
      </c>
      <c r="C78" s="5" t="s">
        <v>5</v>
      </c>
      <c r="D78" s="5" t="s">
        <v>236</v>
      </c>
    </row>
    <row r="79" spans="1:4" s="6" customFormat="1" ht="19.5" customHeight="1">
      <c r="A79" s="4" t="s">
        <v>162</v>
      </c>
      <c r="B79" s="7" t="s">
        <v>69</v>
      </c>
      <c r="C79" s="8" t="s">
        <v>6</v>
      </c>
      <c r="D79" s="5">
        <v>2</v>
      </c>
    </row>
    <row r="80" spans="1:4" s="6" customFormat="1" ht="19.5" customHeight="1">
      <c r="A80" s="67" t="s">
        <v>70</v>
      </c>
      <c r="B80" s="67"/>
      <c r="C80" s="67"/>
      <c r="D80" s="67"/>
    </row>
    <row r="81" spans="1:4" s="6" customFormat="1" ht="19.5" customHeight="1">
      <c r="A81" s="4" t="s">
        <v>163</v>
      </c>
      <c r="B81" s="3" t="s">
        <v>71</v>
      </c>
      <c r="C81" s="5" t="s">
        <v>5</v>
      </c>
      <c r="D81" s="5" t="s">
        <v>236</v>
      </c>
    </row>
    <row r="82" spans="1:4" s="6" customFormat="1" ht="19.5" customHeight="1">
      <c r="A82" s="67" t="s">
        <v>72</v>
      </c>
      <c r="B82" s="67"/>
      <c r="C82" s="67"/>
      <c r="D82" s="67"/>
    </row>
    <row r="83" spans="1:4" s="6" customFormat="1" ht="32.25" customHeight="1">
      <c r="A83" s="4" t="s">
        <v>164</v>
      </c>
      <c r="B83" s="7" t="s">
        <v>73</v>
      </c>
      <c r="C83" s="5" t="s">
        <v>5</v>
      </c>
      <c r="D83" s="5" t="s">
        <v>237</v>
      </c>
    </row>
    <row r="84" spans="1:4" s="6" customFormat="1" ht="19.5" customHeight="1">
      <c r="A84" s="67" t="s">
        <v>74</v>
      </c>
      <c r="B84" s="67"/>
      <c r="C84" s="67"/>
      <c r="D84" s="67"/>
    </row>
    <row r="85" spans="1:4" s="6" customFormat="1" ht="19.5" customHeight="1">
      <c r="A85" s="4" t="s">
        <v>165</v>
      </c>
      <c r="B85" s="7" t="s">
        <v>75</v>
      </c>
      <c r="C85" s="5" t="s">
        <v>5</v>
      </c>
      <c r="D85" s="5" t="s">
        <v>236</v>
      </c>
    </row>
    <row r="86" spans="1:4" s="6" customFormat="1" ht="19.5" customHeight="1">
      <c r="A86" s="64" t="s">
        <v>76</v>
      </c>
      <c r="B86" s="64"/>
      <c r="C86" s="64"/>
      <c r="D86" s="64"/>
    </row>
    <row r="87" spans="1:4" s="6" customFormat="1" ht="19.5" customHeight="1">
      <c r="A87" s="4" t="s">
        <v>169</v>
      </c>
      <c r="B87" s="7" t="s">
        <v>77</v>
      </c>
      <c r="C87" s="5" t="s">
        <v>5</v>
      </c>
      <c r="D87" s="5" t="s">
        <v>236</v>
      </c>
    </row>
    <row r="88" spans="1:4" s="6" customFormat="1" ht="19.5" customHeight="1">
      <c r="A88" s="4" t="s">
        <v>170</v>
      </c>
      <c r="B88" s="7" t="s">
        <v>78</v>
      </c>
      <c r="C88" s="5" t="s">
        <v>34</v>
      </c>
      <c r="D88" s="5"/>
    </row>
    <row r="89" spans="1:4" s="6" customFormat="1" ht="19.5" customHeight="1">
      <c r="A89" s="67" t="s">
        <v>79</v>
      </c>
      <c r="B89" s="67"/>
      <c r="C89" s="67"/>
      <c r="D89" s="67"/>
    </row>
    <row r="90" spans="1:4" s="6" customFormat="1" ht="19.5" customHeight="1">
      <c r="A90" s="4" t="s">
        <v>171</v>
      </c>
      <c r="B90" s="7" t="s">
        <v>80</v>
      </c>
      <c r="C90" s="5" t="s">
        <v>5</v>
      </c>
      <c r="D90" s="5" t="s">
        <v>207</v>
      </c>
    </row>
    <row r="91" spans="1:4" s="6" customFormat="1" ht="19.5" customHeight="1">
      <c r="A91" s="67" t="s">
        <v>81</v>
      </c>
      <c r="B91" s="67"/>
      <c r="C91" s="67"/>
      <c r="D91" s="67"/>
    </row>
    <row r="92" spans="1:4" s="6" customFormat="1" ht="19.5" customHeight="1">
      <c r="A92" s="4" t="s">
        <v>172</v>
      </c>
      <c r="B92" s="3" t="s">
        <v>82</v>
      </c>
      <c r="C92" s="5" t="s">
        <v>5</v>
      </c>
      <c r="D92" s="7" t="s">
        <v>218</v>
      </c>
    </row>
    <row r="93" spans="1:4" s="6" customFormat="1" ht="19.5" customHeight="1">
      <c r="A93" s="67" t="s">
        <v>83</v>
      </c>
      <c r="B93" s="67"/>
      <c r="C93" s="67"/>
      <c r="D93" s="67"/>
    </row>
    <row r="94" spans="1:4" s="6" customFormat="1" ht="19.5" customHeight="1">
      <c r="A94" s="4" t="s">
        <v>173</v>
      </c>
      <c r="B94" s="3" t="s">
        <v>84</v>
      </c>
      <c r="C94" s="5" t="s">
        <v>5</v>
      </c>
      <c r="D94" s="7" t="s">
        <v>238</v>
      </c>
    </row>
    <row r="95" spans="1:4" s="6" customFormat="1" ht="19.5" customHeight="1">
      <c r="A95" s="67" t="s">
        <v>85</v>
      </c>
      <c r="B95" s="67"/>
      <c r="C95" s="67"/>
      <c r="D95" s="67"/>
    </row>
    <row r="96" spans="1:4" s="6" customFormat="1" ht="31.5" customHeight="1">
      <c r="A96" s="4" t="s">
        <v>174</v>
      </c>
      <c r="B96" s="3" t="s">
        <v>86</v>
      </c>
      <c r="C96" s="5" t="s">
        <v>5</v>
      </c>
      <c r="D96" s="8" t="s">
        <v>221</v>
      </c>
    </row>
    <row r="97" spans="1:4" s="6" customFormat="1" ht="19.5" customHeight="1">
      <c r="A97" s="64" t="s">
        <v>91</v>
      </c>
      <c r="B97" s="64"/>
      <c r="C97" s="64"/>
      <c r="D97" s="64"/>
    </row>
    <row r="98" spans="1:4" s="6" customFormat="1" ht="19.5" customHeight="1">
      <c r="A98" s="4" t="s">
        <v>175</v>
      </c>
      <c r="B98" s="3" t="s">
        <v>87</v>
      </c>
      <c r="C98" s="5" t="s">
        <v>5</v>
      </c>
      <c r="D98" s="8"/>
    </row>
    <row r="99" s="6" customFormat="1" ht="39.75" customHeight="1"/>
  </sheetData>
  <sheetProtection/>
  <mergeCells count="19">
    <mergeCell ref="A1:D1"/>
    <mergeCell ref="A6:D6"/>
    <mergeCell ref="A11:D11"/>
    <mergeCell ref="A13:D13"/>
    <mergeCell ref="A93:D93"/>
    <mergeCell ref="A95:D95"/>
    <mergeCell ref="A18:D18"/>
    <mergeCell ref="A8:D8"/>
    <mergeCell ref="A16:D16"/>
    <mergeCell ref="A97:D97"/>
    <mergeCell ref="A21:D21"/>
    <mergeCell ref="A46:D46"/>
    <mergeCell ref="A77:D77"/>
    <mergeCell ref="A80:D80"/>
    <mergeCell ref="A82:D82"/>
    <mergeCell ref="A84:D84"/>
    <mergeCell ref="A86:D86"/>
    <mergeCell ref="A89:D89"/>
    <mergeCell ref="A91:D9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3"/>
  <sheetViews>
    <sheetView zoomScalePageLayoutView="0" workbookViewId="0" topLeftCell="A1">
      <selection activeCell="B2" sqref="B2"/>
    </sheetView>
  </sheetViews>
  <sheetFormatPr defaultColWidth="9.140625" defaultRowHeight="45" customHeight="1"/>
  <cols>
    <col min="1" max="1" width="7.28125" style="1" bestFit="1" customWidth="1"/>
    <col min="2" max="2" width="48.140625" style="47" customWidth="1"/>
    <col min="3" max="3" width="9.00390625" style="47" bestFit="1" customWidth="1"/>
    <col min="4" max="4" width="21.140625" style="36" customWidth="1"/>
    <col min="5" max="5" width="20.57421875" style="36" customWidth="1"/>
    <col min="6" max="6" width="11.7109375" style="36" customWidth="1"/>
    <col min="7" max="7" width="36.57421875" style="48" customWidth="1"/>
    <col min="8" max="16384" width="9.140625" style="1" customWidth="1"/>
  </cols>
  <sheetData>
    <row r="1" spans="1:256" ht="45" customHeight="1">
      <c r="A1" s="34"/>
      <c r="B1" s="73" t="s">
        <v>295</v>
      </c>
      <c r="C1" s="73"/>
      <c r="D1" s="73"/>
      <c r="E1" s="73"/>
      <c r="F1" s="73"/>
      <c r="G1" s="7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45" customHeight="1">
      <c r="A2" s="34"/>
      <c r="B2" s="16" t="s">
        <v>308</v>
      </c>
      <c r="C2" s="35"/>
      <c r="G2" s="37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45" customHeight="1">
      <c r="A3" s="38" t="s">
        <v>0</v>
      </c>
      <c r="B3" s="39" t="s">
        <v>1</v>
      </c>
      <c r="C3" s="39" t="s">
        <v>2</v>
      </c>
      <c r="D3" s="24" t="s">
        <v>296</v>
      </c>
      <c r="E3" s="24" t="s">
        <v>297</v>
      </c>
      <c r="F3" s="24" t="s">
        <v>298</v>
      </c>
      <c r="G3" s="40" t="s">
        <v>299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7" s="6" customFormat="1" ht="45" customHeight="1">
      <c r="A4" s="41">
        <v>1</v>
      </c>
      <c r="B4" s="42" t="s">
        <v>4</v>
      </c>
      <c r="C4" s="43" t="s">
        <v>5</v>
      </c>
      <c r="D4" s="69" t="str">
        <f>'[1]2.1'!D6</f>
        <v>27.03.2018 г.</v>
      </c>
      <c r="E4" s="70"/>
      <c r="F4" s="26"/>
      <c r="G4" s="44"/>
    </row>
    <row r="5" spans="1:7" s="6" customFormat="1" ht="45" customHeight="1">
      <c r="A5" s="41">
        <v>2</v>
      </c>
      <c r="B5" s="45" t="s">
        <v>92</v>
      </c>
      <c r="C5" s="43" t="s">
        <v>5</v>
      </c>
      <c r="D5" s="71" t="s">
        <v>256</v>
      </c>
      <c r="E5" s="72"/>
      <c r="F5" s="24"/>
      <c r="G5" s="44"/>
    </row>
    <row r="6" spans="1:7" s="6" customFormat="1" ht="45" customHeight="1">
      <c r="A6" s="41">
        <v>3</v>
      </c>
      <c r="B6" s="45" t="s">
        <v>64</v>
      </c>
      <c r="C6" s="43" t="s">
        <v>5</v>
      </c>
      <c r="D6" s="69" t="s">
        <v>300</v>
      </c>
      <c r="E6" s="70"/>
      <c r="F6" s="26"/>
      <c r="G6" s="44"/>
    </row>
    <row r="7" spans="1:7" s="6" customFormat="1" ht="45" customHeight="1">
      <c r="A7" s="41">
        <v>4</v>
      </c>
      <c r="B7" s="45" t="s">
        <v>93</v>
      </c>
      <c r="C7" s="43" t="s">
        <v>301</v>
      </c>
      <c r="D7" s="26">
        <v>4.05</v>
      </c>
      <c r="E7" s="26">
        <v>4.65</v>
      </c>
      <c r="F7" s="26">
        <v>8172.9</v>
      </c>
      <c r="G7" s="44">
        <f>(D7*6+E7*6)*F7</f>
        <v>426625.38</v>
      </c>
    </row>
    <row r="8" spans="1:7" s="6" customFormat="1" ht="45" customHeight="1">
      <c r="A8" s="41">
        <v>5</v>
      </c>
      <c r="B8" s="45" t="s">
        <v>178</v>
      </c>
      <c r="C8" s="43" t="s">
        <v>5</v>
      </c>
      <c r="D8" s="69" t="s">
        <v>302</v>
      </c>
      <c r="E8" s="70"/>
      <c r="F8" s="26"/>
      <c r="G8" s="44"/>
    </row>
    <row r="9" spans="1:7" s="6" customFormat="1" ht="45" customHeight="1">
      <c r="A9" s="41">
        <v>6</v>
      </c>
      <c r="B9" s="45" t="s">
        <v>179</v>
      </c>
      <c r="C9" s="43" t="s">
        <v>5</v>
      </c>
      <c r="D9" s="69" t="s">
        <v>257</v>
      </c>
      <c r="E9" s="70"/>
      <c r="F9" s="26"/>
      <c r="G9" s="44"/>
    </row>
    <row r="10" spans="1:7" s="6" customFormat="1" ht="45" customHeight="1">
      <c r="A10" s="41">
        <v>7</v>
      </c>
      <c r="B10" s="45" t="s">
        <v>94</v>
      </c>
      <c r="C10" s="43" t="s">
        <v>5</v>
      </c>
      <c r="D10" s="69" t="s">
        <v>258</v>
      </c>
      <c r="E10" s="70"/>
      <c r="F10" s="26"/>
      <c r="G10" s="44"/>
    </row>
    <row r="11" spans="1:7" s="6" customFormat="1" ht="45" customHeight="1">
      <c r="A11" s="41">
        <v>8</v>
      </c>
      <c r="B11" s="45"/>
      <c r="C11" s="43"/>
      <c r="D11" s="26"/>
      <c r="E11" s="26"/>
      <c r="F11" s="26"/>
      <c r="G11" s="44"/>
    </row>
    <row r="12" spans="1:7" s="6" customFormat="1" ht="45" customHeight="1">
      <c r="A12" s="41">
        <v>9</v>
      </c>
      <c r="B12" s="45" t="s">
        <v>92</v>
      </c>
      <c r="C12" s="43" t="s">
        <v>5</v>
      </c>
      <c r="D12" s="71" t="s">
        <v>259</v>
      </c>
      <c r="E12" s="72"/>
      <c r="F12" s="24"/>
      <c r="G12" s="44"/>
    </row>
    <row r="13" spans="1:7" s="6" customFormat="1" ht="45" customHeight="1">
      <c r="A13" s="41">
        <v>10</v>
      </c>
      <c r="B13" s="45" t="s">
        <v>64</v>
      </c>
      <c r="C13" s="43" t="s">
        <v>5</v>
      </c>
      <c r="D13" s="69" t="s">
        <v>300</v>
      </c>
      <c r="E13" s="70"/>
      <c r="F13" s="26"/>
      <c r="G13" s="44"/>
    </row>
    <row r="14" spans="1:256" s="6" customFormat="1" ht="45" customHeight="1">
      <c r="A14" s="41">
        <v>11</v>
      </c>
      <c r="B14" s="45" t="s">
        <v>93</v>
      </c>
      <c r="C14" s="43" t="s">
        <v>18</v>
      </c>
      <c r="D14" s="26">
        <v>5.92</v>
      </c>
      <c r="E14" s="26">
        <v>6.65</v>
      </c>
      <c r="F14" s="26">
        <v>8172.9</v>
      </c>
      <c r="G14" s="44">
        <f>(D14*6+E14*6)*F14</f>
        <v>616400.118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7" ht="45" customHeight="1">
      <c r="A15" s="41">
        <v>12</v>
      </c>
      <c r="B15" s="45" t="s">
        <v>178</v>
      </c>
      <c r="C15" s="43" t="s">
        <v>5</v>
      </c>
      <c r="D15" s="69" t="s">
        <v>302</v>
      </c>
      <c r="E15" s="70"/>
      <c r="F15" s="26"/>
      <c r="G15" s="46"/>
    </row>
    <row r="16" spans="1:7" ht="45" customHeight="1">
      <c r="A16" s="41">
        <v>13</v>
      </c>
      <c r="B16" s="45" t="s">
        <v>179</v>
      </c>
      <c r="C16" s="43" t="s">
        <v>5</v>
      </c>
      <c r="D16" s="69" t="s">
        <v>260</v>
      </c>
      <c r="E16" s="70"/>
      <c r="F16" s="26"/>
      <c r="G16" s="46"/>
    </row>
    <row r="17" spans="1:7" ht="45" customHeight="1">
      <c r="A17" s="41">
        <v>14</v>
      </c>
      <c r="B17" s="45" t="s">
        <v>94</v>
      </c>
      <c r="C17" s="43" t="s">
        <v>5</v>
      </c>
      <c r="D17" s="69" t="s">
        <v>261</v>
      </c>
      <c r="E17" s="70"/>
      <c r="F17" s="26"/>
      <c r="G17" s="46"/>
    </row>
    <row r="18" spans="1:7" ht="45" customHeight="1">
      <c r="A18" s="41">
        <v>15</v>
      </c>
      <c r="B18" s="45"/>
      <c r="C18" s="43"/>
      <c r="D18" s="26"/>
      <c r="E18" s="26"/>
      <c r="F18" s="26"/>
      <c r="G18" s="46"/>
    </row>
    <row r="19" spans="1:7" ht="45" customHeight="1">
      <c r="A19" s="41">
        <v>16</v>
      </c>
      <c r="B19" s="45" t="s">
        <v>92</v>
      </c>
      <c r="C19" s="43" t="s">
        <v>5</v>
      </c>
      <c r="D19" s="71" t="s">
        <v>262</v>
      </c>
      <c r="E19" s="72"/>
      <c r="F19" s="24"/>
      <c r="G19" s="46"/>
    </row>
    <row r="20" spans="1:7" ht="45" customHeight="1">
      <c r="A20" s="41">
        <v>17</v>
      </c>
      <c r="B20" s="45" t="s">
        <v>64</v>
      </c>
      <c r="C20" s="43" t="s">
        <v>5</v>
      </c>
      <c r="D20" s="69" t="s">
        <v>300</v>
      </c>
      <c r="E20" s="70"/>
      <c r="F20" s="26"/>
      <c r="G20" s="46"/>
    </row>
    <row r="21" spans="1:7" ht="45" customHeight="1">
      <c r="A21" s="41">
        <v>18</v>
      </c>
      <c r="B21" s="45" t="s">
        <v>93</v>
      </c>
      <c r="C21" s="43" t="s">
        <v>18</v>
      </c>
      <c r="D21" s="26">
        <v>6.43</v>
      </c>
      <c r="E21" s="26">
        <v>6.85</v>
      </c>
      <c r="F21" s="26">
        <v>8172.9</v>
      </c>
      <c r="G21" s="44">
        <f>(D21*6+E21*6)*F21</f>
        <v>651216.6719999999</v>
      </c>
    </row>
    <row r="22" spans="1:7" ht="45" customHeight="1">
      <c r="A22" s="41">
        <v>19</v>
      </c>
      <c r="B22" s="45" t="s">
        <v>178</v>
      </c>
      <c r="C22" s="43" t="s">
        <v>5</v>
      </c>
      <c r="D22" s="69" t="s">
        <v>302</v>
      </c>
      <c r="E22" s="70"/>
      <c r="F22" s="26"/>
      <c r="G22" s="46"/>
    </row>
    <row r="23" spans="1:7" ht="45" customHeight="1">
      <c r="A23" s="41">
        <v>20</v>
      </c>
      <c r="B23" s="45" t="s">
        <v>179</v>
      </c>
      <c r="C23" s="43" t="s">
        <v>5</v>
      </c>
      <c r="D23" s="69" t="s">
        <v>257</v>
      </c>
      <c r="E23" s="70"/>
      <c r="F23" s="26"/>
      <c r="G23" s="46"/>
    </row>
    <row r="24" spans="1:7" ht="45" customHeight="1">
      <c r="A24" s="41">
        <v>21</v>
      </c>
      <c r="B24" s="45" t="s">
        <v>94</v>
      </c>
      <c r="C24" s="43" t="s">
        <v>5</v>
      </c>
      <c r="D24" s="69" t="s">
        <v>303</v>
      </c>
      <c r="E24" s="70"/>
      <c r="F24" s="26"/>
      <c r="G24" s="46"/>
    </row>
    <row r="25" spans="1:7" ht="45" customHeight="1">
      <c r="A25" s="41">
        <v>22</v>
      </c>
      <c r="B25" s="45"/>
      <c r="C25" s="43"/>
      <c r="D25" s="26"/>
      <c r="E25" s="26"/>
      <c r="F25" s="26"/>
      <c r="G25" s="46"/>
    </row>
    <row r="26" spans="1:7" ht="45" customHeight="1">
      <c r="A26" s="41">
        <v>23</v>
      </c>
      <c r="B26" s="45" t="s">
        <v>92</v>
      </c>
      <c r="C26" s="43" t="s">
        <v>5</v>
      </c>
      <c r="D26" s="71" t="s">
        <v>263</v>
      </c>
      <c r="E26" s="72"/>
      <c r="F26" s="24"/>
      <c r="G26" s="46"/>
    </row>
    <row r="27" spans="1:7" ht="45" customHeight="1">
      <c r="A27" s="41">
        <v>24</v>
      </c>
      <c r="B27" s="45" t="s">
        <v>64</v>
      </c>
      <c r="C27" s="43" t="s">
        <v>5</v>
      </c>
      <c r="D27" s="69" t="s">
        <v>300</v>
      </c>
      <c r="E27" s="70"/>
      <c r="F27" s="26"/>
      <c r="G27" s="46"/>
    </row>
    <row r="28" spans="1:7" ht="45" customHeight="1">
      <c r="A28" s="41">
        <v>25</v>
      </c>
      <c r="B28" s="45" t="s">
        <v>93</v>
      </c>
      <c r="C28" s="43" t="s">
        <v>18</v>
      </c>
      <c r="D28" s="26">
        <v>0</v>
      </c>
      <c r="E28" s="26">
        <v>0</v>
      </c>
      <c r="F28" s="26">
        <v>8172.9</v>
      </c>
      <c r="G28" s="44">
        <f>(D28*6+E28*6)*F28</f>
        <v>0</v>
      </c>
    </row>
    <row r="29" spans="1:7" ht="45" customHeight="1">
      <c r="A29" s="41">
        <v>26</v>
      </c>
      <c r="B29" s="45" t="s">
        <v>178</v>
      </c>
      <c r="C29" s="43" t="s">
        <v>5</v>
      </c>
      <c r="D29" s="69" t="s">
        <v>302</v>
      </c>
      <c r="E29" s="70"/>
      <c r="F29" s="26"/>
      <c r="G29" s="46"/>
    </row>
    <row r="30" spans="1:7" ht="45" customHeight="1">
      <c r="A30" s="41">
        <v>27</v>
      </c>
      <c r="B30" s="45" t="s">
        <v>179</v>
      </c>
      <c r="C30" s="43" t="s">
        <v>5</v>
      </c>
      <c r="D30" s="69" t="s">
        <v>257</v>
      </c>
      <c r="E30" s="70"/>
      <c r="F30" s="26"/>
      <c r="G30" s="46"/>
    </row>
    <row r="31" spans="1:7" ht="45" customHeight="1">
      <c r="A31" s="41">
        <v>28</v>
      </c>
      <c r="B31" s="45" t="s">
        <v>94</v>
      </c>
      <c r="C31" s="43" t="s">
        <v>5</v>
      </c>
      <c r="D31" s="69" t="s">
        <v>261</v>
      </c>
      <c r="E31" s="70"/>
      <c r="F31" s="26"/>
      <c r="G31" s="46"/>
    </row>
    <row r="32" spans="1:7" ht="45" customHeight="1">
      <c r="A32" s="41">
        <v>29</v>
      </c>
      <c r="B32" s="45"/>
      <c r="C32" s="43"/>
      <c r="D32" s="26"/>
      <c r="E32" s="26"/>
      <c r="F32" s="26"/>
      <c r="G32" s="46"/>
    </row>
    <row r="33" spans="1:7" ht="45" customHeight="1">
      <c r="A33" s="41">
        <v>30</v>
      </c>
      <c r="B33" s="45" t="s">
        <v>92</v>
      </c>
      <c r="C33" s="43" t="s">
        <v>5</v>
      </c>
      <c r="D33" s="71" t="s">
        <v>264</v>
      </c>
      <c r="E33" s="72"/>
      <c r="F33" s="24"/>
      <c r="G33" s="46"/>
    </row>
    <row r="34" spans="1:7" ht="45" customHeight="1">
      <c r="A34" s="41">
        <v>31</v>
      </c>
      <c r="B34" s="45" t="s">
        <v>64</v>
      </c>
      <c r="C34" s="43" t="s">
        <v>5</v>
      </c>
      <c r="D34" s="69" t="s">
        <v>300</v>
      </c>
      <c r="E34" s="70"/>
      <c r="F34" s="26"/>
      <c r="G34" s="46"/>
    </row>
    <row r="35" spans="1:7" ht="45" customHeight="1">
      <c r="A35" s="41">
        <v>32</v>
      </c>
      <c r="B35" s="45" t="s">
        <v>93</v>
      </c>
      <c r="C35" s="43" t="s">
        <v>18</v>
      </c>
      <c r="D35" s="26">
        <v>2.1</v>
      </c>
      <c r="E35" s="26">
        <v>2.75</v>
      </c>
      <c r="F35" s="26">
        <v>8172.9</v>
      </c>
      <c r="G35" s="44">
        <f>(D35*6+E35*6)*F35</f>
        <v>237831.39</v>
      </c>
    </row>
    <row r="36" spans="1:7" ht="45" customHeight="1">
      <c r="A36" s="41">
        <v>33</v>
      </c>
      <c r="B36" s="45" t="s">
        <v>178</v>
      </c>
      <c r="C36" s="43" t="s">
        <v>5</v>
      </c>
      <c r="D36" s="69" t="s">
        <v>302</v>
      </c>
      <c r="E36" s="70"/>
      <c r="F36" s="26"/>
      <c r="G36" s="46"/>
    </row>
    <row r="37" spans="1:7" ht="45" customHeight="1">
      <c r="A37" s="41">
        <v>34</v>
      </c>
      <c r="B37" s="45" t="s">
        <v>179</v>
      </c>
      <c r="C37" s="43" t="s">
        <v>5</v>
      </c>
      <c r="D37" s="69" t="s">
        <v>265</v>
      </c>
      <c r="E37" s="70"/>
      <c r="F37" s="26"/>
      <c r="G37" s="46"/>
    </row>
    <row r="38" spans="1:7" ht="45" customHeight="1">
      <c r="A38" s="41">
        <v>35</v>
      </c>
      <c r="B38" s="45" t="s">
        <v>94</v>
      </c>
      <c r="C38" s="43" t="s">
        <v>5</v>
      </c>
      <c r="D38" s="69" t="s">
        <v>261</v>
      </c>
      <c r="E38" s="70"/>
      <c r="F38" s="26"/>
      <c r="G38" s="46"/>
    </row>
    <row r="39" spans="1:7" ht="45" customHeight="1">
      <c r="A39" s="41">
        <v>36</v>
      </c>
      <c r="B39" s="45"/>
      <c r="C39" s="43"/>
      <c r="D39" s="26"/>
      <c r="E39" s="26"/>
      <c r="F39" s="26"/>
      <c r="G39" s="46"/>
    </row>
    <row r="40" spans="1:7" ht="45" customHeight="1">
      <c r="A40" s="41">
        <v>37</v>
      </c>
      <c r="B40" s="45" t="s">
        <v>92</v>
      </c>
      <c r="C40" s="43" t="s">
        <v>5</v>
      </c>
      <c r="D40" s="71" t="s">
        <v>266</v>
      </c>
      <c r="E40" s="72"/>
      <c r="F40" s="24"/>
      <c r="G40" s="46"/>
    </row>
    <row r="41" spans="1:7" ht="45" customHeight="1">
      <c r="A41" s="41">
        <v>38</v>
      </c>
      <c r="B41" s="45" t="s">
        <v>64</v>
      </c>
      <c r="C41" s="43" t="s">
        <v>5</v>
      </c>
      <c r="D41" s="69" t="s">
        <v>300</v>
      </c>
      <c r="E41" s="70"/>
      <c r="F41" s="26"/>
      <c r="G41" s="46"/>
    </row>
    <row r="42" spans="1:7" ht="45" customHeight="1">
      <c r="A42" s="41">
        <v>39</v>
      </c>
      <c r="B42" s="45" t="s">
        <v>93</v>
      </c>
      <c r="C42" s="43" t="s">
        <v>18</v>
      </c>
      <c r="D42" s="26">
        <v>1.69</v>
      </c>
      <c r="E42" s="26">
        <v>1.8</v>
      </c>
      <c r="F42" s="26">
        <v>8172.9</v>
      </c>
      <c r="G42" s="44">
        <f>(D42*6+E42*6)*F42</f>
        <v>171140.526</v>
      </c>
    </row>
    <row r="43" spans="1:7" ht="45" customHeight="1">
      <c r="A43" s="41">
        <v>40</v>
      </c>
      <c r="B43" s="45" t="s">
        <v>178</v>
      </c>
      <c r="C43" s="43" t="s">
        <v>5</v>
      </c>
      <c r="D43" s="69" t="s">
        <v>302</v>
      </c>
      <c r="E43" s="70"/>
      <c r="F43" s="26"/>
      <c r="G43" s="46"/>
    </row>
    <row r="44" spans="1:7" ht="45" customHeight="1">
      <c r="A44" s="41">
        <v>41</v>
      </c>
      <c r="B44" s="45" t="s">
        <v>179</v>
      </c>
      <c r="C44" s="43" t="s">
        <v>5</v>
      </c>
      <c r="D44" s="69" t="s">
        <v>265</v>
      </c>
      <c r="E44" s="70"/>
      <c r="F44" s="26"/>
      <c r="G44" s="46"/>
    </row>
    <row r="45" spans="1:7" ht="45" customHeight="1">
      <c r="A45" s="41">
        <v>42</v>
      </c>
      <c r="B45" s="45" t="s">
        <v>94</v>
      </c>
      <c r="C45" s="43" t="s">
        <v>5</v>
      </c>
      <c r="D45" s="69" t="s">
        <v>261</v>
      </c>
      <c r="E45" s="70"/>
      <c r="F45" s="26"/>
      <c r="G45" s="46"/>
    </row>
    <row r="46" spans="1:7" ht="45" customHeight="1">
      <c r="A46" s="41">
        <v>43</v>
      </c>
      <c r="B46" s="45"/>
      <c r="C46" s="43"/>
      <c r="D46" s="26"/>
      <c r="E46" s="26"/>
      <c r="F46" s="26"/>
      <c r="G46" s="46"/>
    </row>
    <row r="47" spans="1:7" ht="45" customHeight="1">
      <c r="A47" s="41">
        <v>44</v>
      </c>
      <c r="B47" s="45" t="s">
        <v>92</v>
      </c>
      <c r="C47" s="43" t="s">
        <v>5</v>
      </c>
      <c r="D47" s="71" t="s">
        <v>267</v>
      </c>
      <c r="E47" s="72"/>
      <c r="F47" s="24"/>
      <c r="G47" s="46"/>
    </row>
    <row r="48" spans="1:7" ht="45" customHeight="1">
      <c r="A48" s="41">
        <v>45</v>
      </c>
      <c r="B48" s="45" t="s">
        <v>64</v>
      </c>
      <c r="C48" s="43" t="s">
        <v>5</v>
      </c>
      <c r="D48" s="69" t="s">
        <v>300</v>
      </c>
      <c r="E48" s="70"/>
      <c r="F48" s="26"/>
      <c r="G48" s="46"/>
    </row>
    <row r="49" spans="1:7" ht="45" customHeight="1">
      <c r="A49" s="41">
        <v>46</v>
      </c>
      <c r="B49" s="45" t="s">
        <v>93</v>
      </c>
      <c r="C49" s="43" t="s">
        <v>18</v>
      </c>
      <c r="D49" s="26">
        <v>4.3</v>
      </c>
      <c r="E49" s="26">
        <v>4.53</v>
      </c>
      <c r="F49" s="26">
        <v>8172.9</v>
      </c>
      <c r="G49" s="44">
        <f>(D49*6+E49*6)*F49</f>
        <v>433000.24199999997</v>
      </c>
    </row>
    <row r="50" spans="1:7" ht="45" customHeight="1">
      <c r="A50" s="41">
        <v>47</v>
      </c>
      <c r="B50" s="45" t="s">
        <v>178</v>
      </c>
      <c r="C50" s="43" t="s">
        <v>5</v>
      </c>
      <c r="D50" s="69" t="s">
        <v>302</v>
      </c>
      <c r="E50" s="70"/>
      <c r="F50" s="26"/>
      <c r="G50" s="46"/>
    </row>
    <row r="51" spans="1:7" ht="45" customHeight="1">
      <c r="A51" s="41">
        <v>48</v>
      </c>
      <c r="B51" s="45" t="s">
        <v>179</v>
      </c>
      <c r="C51" s="43" t="s">
        <v>5</v>
      </c>
      <c r="D51" s="69" t="s">
        <v>265</v>
      </c>
      <c r="E51" s="70"/>
      <c r="F51" s="26"/>
      <c r="G51" s="46"/>
    </row>
    <row r="52" spans="1:7" ht="45" customHeight="1">
      <c r="A52" s="41">
        <v>49</v>
      </c>
      <c r="B52" s="45" t="s">
        <v>94</v>
      </c>
      <c r="C52" s="43" t="s">
        <v>5</v>
      </c>
      <c r="D52" s="69" t="s">
        <v>261</v>
      </c>
      <c r="E52" s="70"/>
      <c r="F52" s="26"/>
      <c r="G52" s="46"/>
    </row>
    <row r="53" spans="1:7" ht="45" customHeight="1">
      <c r="A53" s="41">
        <v>50</v>
      </c>
      <c r="B53" s="45"/>
      <c r="C53" s="43"/>
      <c r="D53" s="26"/>
      <c r="E53" s="26"/>
      <c r="F53" s="26"/>
      <c r="G53" s="46"/>
    </row>
    <row r="54" spans="1:7" ht="45" customHeight="1">
      <c r="A54" s="41">
        <v>51</v>
      </c>
      <c r="B54" s="45" t="s">
        <v>92</v>
      </c>
      <c r="C54" s="43" t="s">
        <v>5</v>
      </c>
      <c r="D54" s="71" t="s">
        <v>268</v>
      </c>
      <c r="E54" s="72"/>
      <c r="F54" s="24"/>
      <c r="G54" s="46"/>
    </row>
    <row r="55" spans="1:7" ht="45" customHeight="1">
      <c r="A55" s="41">
        <v>52</v>
      </c>
      <c r="B55" s="45" t="s">
        <v>64</v>
      </c>
      <c r="C55" s="43" t="s">
        <v>5</v>
      </c>
      <c r="D55" s="69" t="s">
        <v>300</v>
      </c>
      <c r="E55" s="70"/>
      <c r="F55" s="26"/>
      <c r="G55" s="46"/>
    </row>
    <row r="56" spans="1:7" ht="45" customHeight="1">
      <c r="A56" s="41">
        <v>53</v>
      </c>
      <c r="B56" s="45" t="s">
        <v>93</v>
      </c>
      <c r="C56" s="43" t="s">
        <v>18</v>
      </c>
      <c r="D56" s="26">
        <v>0.06</v>
      </c>
      <c r="E56" s="26">
        <v>0.06</v>
      </c>
      <c r="F56" s="26">
        <v>8172.9</v>
      </c>
      <c r="G56" s="44">
        <f>(D56*6+E56*6)*F56</f>
        <v>5884.487999999999</v>
      </c>
    </row>
    <row r="57" spans="1:7" ht="45" customHeight="1">
      <c r="A57" s="41">
        <v>54</v>
      </c>
      <c r="B57" s="45" t="s">
        <v>178</v>
      </c>
      <c r="C57" s="43" t="s">
        <v>5</v>
      </c>
      <c r="D57" s="69" t="s">
        <v>302</v>
      </c>
      <c r="E57" s="70"/>
      <c r="F57" s="26"/>
      <c r="G57" s="46"/>
    </row>
    <row r="58" spans="1:7" ht="45" customHeight="1">
      <c r="A58" s="41">
        <v>55</v>
      </c>
      <c r="B58" s="45" t="s">
        <v>179</v>
      </c>
      <c r="C58" s="43" t="s">
        <v>5</v>
      </c>
      <c r="D58" s="69" t="s">
        <v>269</v>
      </c>
      <c r="E58" s="70"/>
      <c r="F58" s="26"/>
      <c r="G58" s="46"/>
    </row>
    <row r="59" spans="1:7" ht="45" customHeight="1">
      <c r="A59" s="41">
        <v>56</v>
      </c>
      <c r="B59" s="45" t="s">
        <v>94</v>
      </c>
      <c r="C59" s="43" t="s">
        <v>5</v>
      </c>
      <c r="D59" s="69" t="s">
        <v>270</v>
      </c>
      <c r="E59" s="70"/>
      <c r="F59" s="26"/>
      <c r="G59" s="46"/>
    </row>
    <row r="60" spans="1:7" ht="45" customHeight="1">
      <c r="A60" s="41">
        <v>57</v>
      </c>
      <c r="B60" s="45"/>
      <c r="C60" s="43"/>
      <c r="D60" s="26"/>
      <c r="E60" s="26"/>
      <c r="F60" s="26"/>
      <c r="G60" s="46"/>
    </row>
    <row r="61" spans="1:7" ht="45" customHeight="1">
      <c r="A61" s="41">
        <v>58</v>
      </c>
      <c r="B61" s="45" t="s">
        <v>92</v>
      </c>
      <c r="C61" s="43" t="s">
        <v>5</v>
      </c>
      <c r="D61" s="71" t="s">
        <v>271</v>
      </c>
      <c r="E61" s="72"/>
      <c r="F61" s="24"/>
      <c r="G61" s="46"/>
    </row>
    <row r="62" spans="1:7" ht="45" customHeight="1">
      <c r="A62" s="41">
        <v>59</v>
      </c>
      <c r="B62" s="45" t="s">
        <v>64</v>
      </c>
      <c r="C62" s="43" t="s">
        <v>5</v>
      </c>
      <c r="D62" s="69" t="s">
        <v>300</v>
      </c>
      <c r="E62" s="70"/>
      <c r="F62" s="26"/>
      <c r="G62" s="46"/>
    </row>
    <row r="63" spans="1:7" ht="45" customHeight="1">
      <c r="A63" s="41">
        <v>60</v>
      </c>
      <c r="B63" s="45" t="s">
        <v>93</v>
      </c>
      <c r="C63" s="43" t="s">
        <v>18</v>
      </c>
      <c r="D63" s="26">
        <v>0.13</v>
      </c>
      <c r="E63" s="26">
        <v>0.14</v>
      </c>
      <c r="F63" s="26">
        <v>8172.9</v>
      </c>
      <c r="G63" s="44">
        <f>(D63*6+E63*6)*F63</f>
        <v>13240.098</v>
      </c>
    </row>
    <row r="64" spans="1:7" ht="45" customHeight="1">
      <c r="A64" s="41">
        <v>61</v>
      </c>
      <c r="B64" s="45" t="s">
        <v>178</v>
      </c>
      <c r="C64" s="43" t="s">
        <v>5</v>
      </c>
      <c r="D64" s="69" t="s">
        <v>302</v>
      </c>
      <c r="E64" s="70"/>
      <c r="F64" s="26"/>
      <c r="G64" s="46"/>
    </row>
    <row r="65" spans="1:7" ht="45" customHeight="1">
      <c r="A65" s="41">
        <v>62</v>
      </c>
      <c r="B65" s="45" t="s">
        <v>179</v>
      </c>
      <c r="C65" s="43" t="s">
        <v>5</v>
      </c>
      <c r="D65" s="69" t="s">
        <v>272</v>
      </c>
      <c r="E65" s="70"/>
      <c r="F65" s="26"/>
      <c r="G65" s="46"/>
    </row>
    <row r="66" spans="1:7" ht="45" customHeight="1">
      <c r="A66" s="41">
        <v>63</v>
      </c>
      <c r="B66" s="45" t="s">
        <v>94</v>
      </c>
      <c r="C66" s="43" t="s">
        <v>5</v>
      </c>
      <c r="D66" s="69" t="s">
        <v>261</v>
      </c>
      <c r="E66" s="70"/>
      <c r="F66" s="26"/>
      <c r="G66" s="46"/>
    </row>
    <row r="67" spans="1:7" ht="45" customHeight="1">
      <c r="A67" s="41">
        <v>64</v>
      </c>
      <c r="B67" s="45"/>
      <c r="C67" s="43"/>
      <c r="D67" s="26"/>
      <c r="E67" s="26"/>
      <c r="F67" s="26"/>
      <c r="G67" s="46"/>
    </row>
    <row r="68" spans="1:7" ht="45" customHeight="1">
      <c r="A68" s="41">
        <v>65</v>
      </c>
      <c r="B68" s="45" t="s">
        <v>92</v>
      </c>
      <c r="C68" s="43" t="s">
        <v>5</v>
      </c>
      <c r="D68" s="71" t="s">
        <v>273</v>
      </c>
      <c r="E68" s="72"/>
      <c r="F68" s="24"/>
      <c r="G68" s="46"/>
    </row>
    <row r="69" spans="1:7" ht="45" customHeight="1">
      <c r="A69" s="41">
        <v>66</v>
      </c>
      <c r="B69" s="45" t="s">
        <v>64</v>
      </c>
      <c r="C69" s="43" t="s">
        <v>5</v>
      </c>
      <c r="D69" s="69" t="s">
        <v>300</v>
      </c>
      <c r="E69" s="70"/>
      <c r="F69" s="26"/>
      <c r="G69" s="46"/>
    </row>
    <row r="70" spans="1:7" ht="45" customHeight="1">
      <c r="A70" s="41">
        <v>67</v>
      </c>
      <c r="B70" s="45" t="s">
        <v>93</v>
      </c>
      <c r="C70" s="43" t="s">
        <v>18</v>
      </c>
      <c r="D70" s="26">
        <v>0.04</v>
      </c>
      <c r="E70" s="26">
        <v>0.04</v>
      </c>
      <c r="F70" s="26">
        <v>8172.9</v>
      </c>
      <c r="G70" s="44">
        <f>(D70*6+E70*6)*F70</f>
        <v>3922.9919999999997</v>
      </c>
    </row>
    <row r="71" spans="1:7" ht="45" customHeight="1">
      <c r="A71" s="41">
        <v>68</v>
      </c>
      <c r="B71" s="45" t="s">
        <v>178</v>
      </c>
      <c r="C71" s="43" t="s">
        <v>5</v>
      </c>
      <c r="D71" s="69" t="s">
        <v>302</v>
      </c>
      <c r="E71" s="70"/>
      <c r="F71" s="26"/>
      <c r="G71" s="46"/>
    </row>
    <row r="72" spans="1:7" ht="45" customHeight="1">
      <c r="A72" s="41">
        <v>69</v>
      </c>
      <c r="B72" s="45" t="s">
        <v>179</v>
      </c>
      <c r="C72" s="43" t="s">
        <v>5</v>
      </c>
      <c r="D72" s="69" t="s">
        <v>274</v>
      </c>
      <c r="E72" s="70"/>
      <c r="F72" s="26"/>
      <c r="G72" s="46"/>
    </row>
    <row r="73" spans="1:7" ht="45" customHeight="1">
      <c r="A73" s="41">
        <v>70</v>
      </c>
      <c r="B73" s="45" t="s">
        <v>94</v>
      </c>
      <c r="C73" s="43" t="s">
        <v>5</v>
      </c>
      <c r="D73" s="69" t="s">
        <v>261</v>
      </c>
      <c r="E73" s="70"/>
      <c r="F73" s="26"/>
      <c r="G73" s="46"/>
    </row>
    <row r="74" spans="1:7" ht="45" customHeight="1">
      <c r="A74" s="41">
        <v>71</v>
      </c>
      <c r="B74" s="45"/>
      <c r="C74" s="43"/>
      <c r="D74" s="26"/>
      <c r="E74" s="26"/>
      <c r="F74" s="26"/>
      <c r="G74" s="46"/>
    </row>
    <row r="75" spans="1:7" ht="45" customHeight="1">
      <c r="A75" s="41">
        <v>72</v>
      </c>
      <c r="B75" s="45" t="s">
        <v>92</v>
      </c>
      <c r="C75" s="43" t="s">
        <v>5</v>
      </c>
      <c r="D75" s="71" t="s">
        <v>275</v>
      </c>
      <c r="E75" s="72"/>
      <c r="F75" s="24"/>
      <c r="G75" s="46"/>
    </row>
    <row r="76" spans="1:7" ht="45" customHeight="1">
      <c r="A76" s="41">
        <v>73</v>
      </c>
      <c r="B76" s="45" t="s">
        <v>64</v>
      </c>
      <c r="C76" s="43" t="s">
        <v>5</v>
      </c>
      <c r="D76" s="69" t="s">
        <v>300</v>
      </c>
      <c r="E76" s="70"/>
      <c r="F76" s="26"/>
      <c r="G76" s="46"/>
    </row>
    <row r="77" spans="1:7" ht="45" customHeight="1">
      <c r="A77" s="41">
        <v>74</v>
      </c>
      <c r="B77" s="45" t="s">
        <v>93</v>
      </c>
      <c r="C77" s="43" t="s">
        <v>18</v>
      </c>
      <c r="D77" s="26">
        <v>3.69</v>
      </c>
      <c r="E77" s="26">
        <v>3.88</v>
      </c>
      <c r="F77" s="26">
        <v>8172.9</v>
      </c>
      <c r="G77" s="44">
        <f>(D77*6+E77*6)*F77</f>
        <v>371213.118</v>
      </c>
    </row>
    <row r="78" spans="1:7" ht="45" customHeight="1">
      <c r="A78" s="41">
        <v>75</v>
      </c>
      <c r="B78" s="45" t="s">
        <v>178</v>
      </c>
      <c r="C78" s="43" t="s">
        <v>5</v>
      </c>
      <c r="D78" s="69" t="s">
        <v>302</v>
      </c>
      <c r="E78" s="70"/>
      <c r="F78" s="26"/>
      <c r="G78" s="46"/>
    </row>
    <row r="79" spans="1:7" ht="45" customHeight="1">
      <c r="A79" s="41">
        <v>76</v>
      </c>
      <c r="B79" s="45" t="s">
        <v>179</v>
      </c>
      <c r="C79" s="43" t="s">
        <v>5</v>
      </c>
      <c r="D79" s="69" t="s">
        <v>276</v>
      </c>
      <c r="E79" s="70"/>
      <c r="F79" s="26"/>
      <c r="G79" s="46"/>
    </row>
    <row r="80" spans="1:7" ht="45" customHeight="1">
      <c r="A80" s="41">
        <v>77</v>
      </c>
      <c r="B80" s="45" t="s">
        <v>94</v>
      </c>
      <c r="C80" s="43" t="s">
        <v>5</v>
      </c>
      <c r="D80" s="69" t="s">
        <v>304</v>
      </c>
      <c r="E80" s="70"/>
      <c r="F80" s="26"/>
      <c r="G80" s="46"/>
    </row>
    <row r="81" spans="1:7" ht="45" customHeight="1">
      <c r="A81" s="41">
        <v>78</v>
      </c>
      <c r="B81" s="45"/>
      <c r="C81" s="43"/>
      <c r="D81" s="26"/>
      <c r="E81" s="26"/>
      <c r="F81" s="26"/>
      <c r="G81" s="46"/>
    </row>
    <row r="82" spans="1:7" ht="45" customHeight="1">
      <c r="A82" s="41">
        <v>79</v>
      </c>
      <c r="B82" s="45" t="s">
        <v>92</v>
      </c>
      <c r="C82" s="43" t="s">
        <v>5</v>
      </c>
      <c r="D82" s="71" t="s">
        <v>284</v>
      </c>
      <c r="E82" s="72"/>
      <c r="F82" s="24"/>
      <c r="G82" s="46"/>
    </row>
    <row r="83" spans="1:7" ht="45" customHeight="1">
      <c r="A83" s="41">
        <v>80</v>
      </c>
      <c r="B83" s="45" t="s">
        <v>64</v>
      </c>
      <c r="C83" s="43" t="s">
        <v>5</v>
      </c>
      <c r="D83" s="69" t="s">
        <v>300</v>
      </c>
      <c r="E83" s="70"/>
      <c r="F83" s="26"/>
      <c r="G83" s="46"/>
    </row>
    <row r="84" spans="1:7" ht="45" customHeight="1">
      <c r="A84" s="41">
        <v>81</v>
      </c>
      <c r="B84" s="45" t="s">
        <v>93</v>
      </c>
      <c r="C84" s="43" t="s">
        <v>18</v>
      </c>
      <c r="D84" s="26">
        <v>0</v>
      </c>
      <c r="E84" s="26">
        <v>0</v>
      </c>
      <c r="F84" s="26">
        <v>8172.9</v>
      </c>
      <c r="G84" s="44">
        <f>(D84*6+E84*6)*F84</f>
        <v>0</v>
      </c>
    </row>
    <row r="85" spans="1:7" ht="45" customHeight="1">
      <c r="A85" s="41">
        <v>82</v>
      </c>
      <c r="B85" s="45" t="s">
        <v>178</v>
      </c>
      <c r="C85" s="43" t="s">
        <v>5</v>
      </c>
      <c r="D85" s="69" t="s">
        <v>302</v>
      </c>
      <c r="E85" s="70"/>
      <c r="F85" s="26"/>
      <c r="G85" s="46"/>
    </row>
    <row r="86" spans="1:7" ht="45" customHeight="1">
      <c r="A86" s="41">
        <v>83</v>
      </c>
      <c r="B86" s="45" t="s">
        <v>179</v>
      </c>
      <c r="C86" s="43" t="s">
        <v>5</v>
      </c>
      <c r="D86" s="69" t="s">
        <v>276</v>
      </c>
      <c r="E86" s="70"/>
      <c r="F86" s="26"/>
      <c r="G86" s="46"/>
    </row>
    <row r="87" spans="1:7" ht="45" customHeight="1">
      <c r="A87" s="41">
        <v>84</v>
      </c>
      <c r="B87" s="45" t="s">
        <v>94</v>
      </c>
      <c r="C87" s="43" t="s">
        <v>5</v>
      </c>
      <c r="D87" s="69" t="s">
        <v>305</v>
      </c>
      <c r="E87" s="70"/>
      <c r="F87" s="26"/>
      <c r="G87" s="46"/>
    </row>
    <row r="88" spans="1:7" ht="45" customHeight="1">
      <c r="A88" s="41">
        <v>85</v>
      </c>
      <c r="B88" s="45" t="s">
        <v>92</v>
      </c>
      <c r="C88" s="43" t="s">
        <v>5</v>
      </c>
      <c r="D88" s="71" t="s">
        <v>306</v>
      </c>
      <c r="E88" s="72"/>
      <c r="F88" s="24"/>
      <c r="G88" s="46"/>
    </row>
    <row r="89" spans="1:7" ht="45" customHeight="1">
      <c r="A89" s="41">
        <v>86</v>
      </c>
      <c r="B89" s="45" t="s">
        <v>64</v>
      </c>
      <c r="C89" s="43" t="s">
        <v>5</v>
      </c>
      <c r="D89" s="69" t="s">
        <v>300</v>
      </c>
      <c r="E89" s="70"/>
      <c r="F89" s="26"/>
      <c r="G89" s="46"/>
    </row>
    <row r="90" spans="1:7" ht="45" customHeight="1">
      <c r="A90" s="41">
        <v>87</v>
      </c>
      <c r="B90" s="45" t="s">
        <v>93</v>
      </c>
      <c r="C90" s="43" t="s">
        <v>18</v>
      </c>
      <c r="D90" s="26">
        <v>1.24</v>
      </c>
      <c r="E90" s="26">
        <v>1.45</v>
      </c>
      <c r="F90" s="26">
        <v>8172.9</v>
      </c>
      <c r="G90" s="44">
        <f>(D90*6+E90*6)*F90</f>
        <v>131910.606</v>
      </c>
    </row>
    <row r="91" spans="1:7" ht="45" customHeight="1">
      <c r="A91" s="41">
        <v>88</v>
      </c>
      <c r="B91" s="45" t="s">
        <v>178</v>
      </c>
      <c r="C91" s="43" t="s">
        <v>5</v>
      </c>
      <c r="D91" s="69" t="s">
        <v>302</v>
      </c>
      <c r="E91" s="70"/>
      <c r="F91" s="26"/>
      <c r="G91" s="46"/>
    </row>
    <row r="92" spans="1:7" ht="45" customHeight="1">
      <c r="A92" s="41">
        <v>89</v>
      </c>
      <c r="B92" s="45" t="s">
        <v>179</v>
      </c>
      <c r="C92" s="43" t="s">
        <v>5</v>
      </c>
      <c r="D92" s="69" t="s">
        <v>276</v>
      </c>
      <c r="E92" s="70"/>
      <c r="F92" s="26"/>
      <c r="G92" s="46"/>
    </row>
    <row r="93" spans="1:7" ht="45" customHeight="1">
      <c r="A93" s="41">
        <v>90</v>
      </c>
      <c r="B93" s="45" t="s">
        <v>94</v>
      </c>
      <c r="C93" s="43" t="s">
        <v>5</v>
      </c>
      <c r="D93" s="69" t="s">
        <v>307</v>
      </c>
      <c r="E93" s="70"/>
      <c r="F93" s="26"/>
      <c r="G93" s="46"/>
    </row>
  </sheetData>
  <sheetProtection/>
  <mergeCells count="67">
    <mergeCell ref="B1:G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76:E76"/>
    <mergeCell ref="D78:E78"/>
    <mergeCell ref="D79:E79"/>
    <mergeCell ref="D80:E80"/>
    <mergeCell ref="D82:E82"/>
    <mergeCell ref="D83:E83"/>
    <mergeCell ref="D92:E92"/>
    <mergeCell ref="D93:E93"/>
    <mergeCell ref="D85:E85"/>
    <mergeCell ref="D86:E86"/>
    <mergeCell ref="D87:E87"/>
    <mergeCell ref="D88:E88"/>
    <mergeCell ref="D89:E89"/>
    <mergeCell ref="D91:E9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34.5" customHeight="1">
      <c r="A1" s="34"/>
      <c r="B1" s="74" t="s">
        <v>309</v>
      </c>
      <c r="C1" s="74"/>
      <c r="D1" s="7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2:4" ht="15.75">
      <c r="B2" s="16" t="s">
        <v>308</v>
      </c>
      <c r="C2" s="49"/>
      <c r="D2" s="49"/>
    </row>
    <row r="3" spans="1:4" ht="34.5" customHeight="1">
      <c r="A3" s="38" t="s">
        <v>0</v>
      </c>
      <c r="B3" s="38" t="s">
        <v>1</v>
      </c>
      <c r="C3" s="38" t="s">
        <v>2</v>
      </c>
      <c r="D3" s="50" t="s">
        <v>3</v>
      </c>
    </row>
    <row r="4" spans="1:256" s="6" customFormat="1" ht="19.5" customHeight="1">
      <c r="A4" s="51">
        <v>1</v>
      </c>
      <c r="B4" s="52" t="s">
        <v>4</v>
      </c>
      <c r="C4" s="53" t="s">
        <v>5</v>
      </c>
      <c r="D4" s="53" t="str">
        <f>'[2]2.1'!D6</f>
        <v>27.03.2018 г.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s="6" customFormat="1" ht="19.5" customHeight="1">
      <c r="A5" s="51">
        <v>2</v>
      </c>
      <c r="B5" s="55" t="s">
        <v>95</v>
      </c>
      <c r="C5" s="53" t="s">
        <v>5</v>
      </c>
      <c r="D5" s="56" t="s">
        <v>220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s="6" customFormat="1" ht="19.5" customHeight="1">
      <c r="A6" s="51">
        <v>3</v>
      </c>
      <c r="B6" s="55" t="s">
        <v>95</v>
      </c>
      <c r="C6" s="53"/>
      <c r="D6" s="56" t="s">
        <v>243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s="6" customFormat="1" ht="19.5" customHeight="1">
      <c r="A7" s="51">
        <v>4</v>
      </c>
      <c r="B7" s="55" t="s">
        <v>96</v>
      </c>
      <c r="C7" s="53" t="s">
        <v>5</v>
      </c>
      <c r="D7" s="56" t="s">
        <v>244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s="6" customFormat="1" ht="19.5" customHeight="1">
      <c r="A8" s="51">
        <v>5</v>
      </c>
      <c r="B8" s="55" t="s">
        <v>64</v>
      </c>
      <c r="C8" s="53" t="s">
        <v>5</v>
      </c>
      <c r="D8" s="53" t="s">
        <v>34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s="6" customFormat="1" ht="30" customHeight="1">
      <c r="A9" s="51">
        <v>6</v>
      </c>
      <c r="B9" s="55" t="s">
        <v>310</v>
      </c>
      <c r="C9" s="53" t="s">
        <v>311</v>
      </c>
      <c r="D9" s="53">
        <v>32.76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s="6" customFormat="1" ht="33" customHeight="1">
      <c r="A10" s="51">
        <v>7</v>
      </c>
      <c r="B10" s="55" t="s">
        <v>312</v>
      </c>
      <c r="C10" s="53" t="s">
        <v>311</v>
      </c>
      <c r="D10" s="53">
        <v>27.86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s="6" customFormat="1" ht="54" customHeight="1">
      <c r="A11" s="51">
        <v>8</v>
      </c>
      <c r="B11" s="55" t="s">
        <v>98</v>
      </c>
      <c r="C11" s="53" t="s">
        <v>5</v>
      </c>
      <c r="D11" s="53" t="s">
        <v>245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s="6" customFormat="1" ht="34.5" customHeight="1">
      <c r="A12" s="51">
        <v>9</v>
      </c>
      <c r="B12" s="55" t="s">
        <v>99</v>
      </c>
      <c r="C12" s="53" t="s">
        <v>5</v>
      </c>
      <c r="D12" s="53" t="s">
        <v>313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s="6" customFormat="1" ht="72.75" customHeight="1">
      <c r="A13" s="51">
        <v>10</v>
      </c>
      <c r="B13" s="55" t="s">
        <v>100</v>
      </c>
      <c r="C13" s="53" t="s">
        <v>5</v>
      </c>
      <c r="D13" s="57" t="s">
        <v>314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s="6" customFormat="1" ht="19.5" customHeight="1">
      <c r="A14" s="51">
        <v>11</v>
      </c>
      <c r="B14" s="55" t="s">
        <v>101</v>
      </c>
      <c r="C14" s="53" t="s">
        <v>5</v>
      </c>
      <c r="D14" s="53" t="s">
        <v>315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s="6" customFormat="1" ht="33" customHeight="1">
      <c r="A15" s="51">
        <v>12</v>
      </c>
      <c r="B15" s="55" t="s">
        <v>247</v>
      </c>
      <c r="C15" s="53" t="s">
        <v>316</v>
      </c>
      <c r="D15" s="53">
        <v>4.4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s="6" customFormat="1" ht="33" customHeight="1">
      <c r="A16" s="51">
        <v>13</v>
      </c>
      <c r="B16" s="55" t="s">
        <v>317</v>
      </c>
      <c r="C16" s="53" t="s">
        <v>316</v>
      </c>
      <c r="D16" s="53">
        <v>7.6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s="6" customFormat="1" ht="48" customHeight="1">
      <c r="A17" s="51">
        <v>14</v>
      </c>
      <c r="B17" s="55" t="s">
        <v>318</v>
      </c>
      <c r="C17" s="53"/>
      <c r="D17" s="53">
        <v>3.2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s="6" customFormat="1" ht="83.25" customHeight="1">
      <c r="A18" s="51">
        <v>15</v>
      </c>
      <c r="B18" s="55" t="s">
        <v>249</v>
      </c>
      <c r="C18" s="53" t="s">
        <v>319</v>
      </c>
      <c r="D18" s="53">
        <v>0.012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ht="85.5">
      <c r="A19" s="51">
        <v>16</v>
      </c>
      <c r="B19" s="55" t="s">
        <v>102</v>
      </c>
      <c r="C19" s="53" t="s">
        <v>5</v>
      </c>
      <c r="D19" s="59" t="s">
        <v>320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ht="15.75">
      <c r="A20" s="51">
        <v>17</v>
      </c>
      <c r="B20" s="52" t="s">
        <v>95</v>
      </c>
      <c r="C20" s="53" t="s">
        <v>5</v>
      </c>
      <c r="D20" s="60" t="s">
        <v>220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ht="15.75">
      <c r="A21" s="51">
        <v>18</v>
      </c>
      <c r="B21" s="55" t="s">
        <v>95</v>
      </c>
      <c r="C21" s="53"/>
      <c r="D21" s="56" t="s">
        <v>243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ht="15.75">
      <c r="A22" s="51">
        <v>19</v>
      </c>
      <c r="B22" s="55" t="s">
        <v>96</v>
      </c>
      <c r="C22" s="53" t="s">
        <v>5</v>
      </c>
      <c r="D22" s="56" t="s">
        <v>244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ht="15.75">
      <c r="A23" s="51">
        <v>20</v>
      </c>
      <c r="B23" s="55" t="s">
        <v>64</v>
      </c>
      <c r="C23" s="53" t="s">
        <v>5</v>
      </c>
      <c r="D23" s="53" t="s">
        <v>34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ht="15.75">
      <c r="A24" s="51">
        <v>21</v>
      </c>
      <c r="B24" s="55" t="s">
        <v>321</v>
      </c>
      <c r="C24" s="53" t="s">
        <v>311</v>
      </c>
      <c r="D24" s="53">
        <v>32.76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15.75">
      <c r="A25" s="51">
        <v>22</v>
      </c>
      <c r="B25" s="55" t="s">
        <v>246</v>
      </c>
      <c r="C25" s="53" t="s">
        <v>311</v>
      </c>
      <c r="D25" s="61">
        <v>27.86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ht="15.75">
      <c r="A26" s="51">
        <v>23</v>
      </c>
      <c r="B26" s="55" t="s">
        <v>98</v>
      </c>
      <c r="C26" s="53" t="s">
        <v>5</v>
      </c>
      <c r="D26" s="53" t="s">
        <v>245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ht="15.75">
      <c r="A27" s="51">
        <v>24</v>
      </c>
      <c r="B27" s="55" t="s">
        <v>99</v>
      </c>
      <c r="C27" s="53" t="s">
        <v>5</v>
      </c>
      <c r="D27" s="53" t="s">
        <v>322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ht="31.5">
      <c r="A28" s="51">
        <v>25</v>
      </c>
      <c r="B28" s="55" t="s">
        <v>100</v>
      </c>
      <c r="C28" s="53" t="s">
        <v>5</v>
      </c>
      <c r="D28" s="62" t="s">
        <v>314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ht="15.75">
      <c r="A29" s="51">
        <v>26</v>
      </c>
      <c r="B29" s="55" t="s">
        <v>101</v>
      </c>
      <c r="C29" s="53" t="s">
        <v>5</v>
      </c>
      <c r="D29" s="53" t="s">
        <v>323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ht="31.5">
      <c r="A30" s="51">
        <v>27</v>
      </c>
      <c r="B30" s="55" t="s">
        <v>324</v>
      </c>
      <c r="C30" s="53" t="s">
        <v>316</v>
      </c>
      <c r="D30" s="53">
        <v>4.4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ht="31.5">
      <c r="A31" s="51">
        <v>28</v>
      </c>
      <c r="B31" s="55" t="s">
        <v>325</v>
      </c>
      <c r="C31" s="53" t="s">
        <v>316</v>
      </c>
      <c r="D31" s="53">
        <v>3.2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ht="31.5">
      <c r="A32" s="51">
        <v>29</v>
      </c>
      <c r="B32" s="55" t="s">
        <v>248</v>
      </c>
      <c r="C32" s="53" t="s">
        <v>316</v>
      </c>
      <c r="D32" s="53">
        <v>7.6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ht="31.5">
      <c r="A33" s="51">
        <v>30</v>
      </c>
      <c r="B33" s="55" t="s">
        <v>249</v>
      </c>
      <c r="C33" s="53" t="s">
        <v>5</v>
      </c>
      <c r="D33" s="53">
        <v>0.012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ht="85.5">
      <c r="A34" s="51">
        <v>31</v>
      </c>
      <c r="B34" s="55" t="s">
        <v>102</v>
      </c>
      <c r="C34" s="53" t="s">
        <v>5</v>
      </c>
      <c r="D34" s="59" t="s">
        <v>320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ht="15.75">
      <c r="A35" s="51">
        <v>32</v>
      </c>
      <c r="B35" s="55" t="s">
        <v>95</v>
      </c>
      <c r="C35" s="53" t="s">
        <v>5</v>
      </c>
      <c r="D35" s="56" t="s">
        <v>326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ht="15.75">
      <c r="A36" s="51">
        <v>33</v>
      </c>
      <c r="B36" s="52" t="s">
        <v>96</v>
      </c>
      <c r="C36" s="53" t="s">
        <v>5</v>
      </c>
      <c r="D36" s="56" t="s">
        <v>327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ht="15.75">
      <c r="A37" s="51">
        <v>34</v>
      </c>
      <c r="B37" s="55" t="s">
        <v>64</v>
      </c>
      <c r="C37" s="53" t="s">
        <v>5</v>
      </c>
      <c r="D37" s="56" t="s">
        <v>328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ht="15.75">
      <c r="A38" s="51">
        <v>35</v>
      </c>
      <c r="B38" s="55" t="s">
        <v>97</v>
      </c>
      <c r="C38" s="53" t="s">
        <v>329</v>
      </c>
      <c r="D38" s="53">
        <v>2634.69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ht="15.75">
      <c r="A39" s="51">
        <v>36</v>
      </c>
      <c r="B39" s="55" t="s">
        <v>98</v>
      </c>
      <c r="C39" s="53" t="s">
        <v>5</v>
      </c>
      <c r="D39" s="53" t="s">
        <v>330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ht="15.75">
      <c r="A40" s="51">
        <v>37</v>
      </c>
      <c r="B40" s="55" t="s">
        <v>99</v>
      </c>
      <c r="C40" s="53" t="s">
        <v>5</v>
      </c>
      <c r="D40" s="53" t="s">
        <v>331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ht="31.5">
      <c r="A41" s="51">
        <v>38</v>
      </c>
      <c r="B41" s="55" t="s">
        <v>100</v>
      </c>
      <c r="C41" s="53" t="s">
        <v>5</v>
      </c>
      <c r="D41" s="59" t="s">
        <v>332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ht="15.75">
      <c r="A42" s="51">
        <v>39</v>
      </c>
      <c r="B42" s="55" t="s">
        <v>101</v>
      </c>
      <c r="C42" s="53" t="s">
        <v>5</v>
      </c>
      <c r="D42" s="53" t="s">
        <v>315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ht="15.75">
      <c r="A43" s="51">
        <v>40</v>
      </c>
      <c r="B43" s="55" t="s">
        <v>180</v>
      </c>
      <c r="C43" s="53" t="s">
        <v>333</v>
      </c>
      <c r="D43" s="53">
        <v>0.061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ht="94.5">
      <c r="A44" s="51">
        <v>41</v>
      </c>
      <c r="B44" s="55" t="s">
        <v>102</v>
      </c>
      <c r="C44" s="53" t="s">
        <v>5</v>
      </c>
      <c r="D44" s="62" t="s">
        <v>320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ht="15.75">
      <c r="A45" s="51">
        <v>42</v>
      </c>
      <c r="B45" s="55" t="s">
        <v>95</v>
      </c>
      <c r="C45" s="53" t="s">
        <v>5</v>
      </c>
      <c r="D45" s="56" t="s">
        <v>326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ht="15.75">
      <c r="A46" s="51">
        <v>43</v>
      </c>
      <c r="B46" s="55" t="s">
        <v>96</v>
      </c>
      <c r="C46" s="53" t="s">
        <v>5</v>
      </c>
      <c r="D46" s="56" t="s">
        <v>327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ht="15.75">
      <c r="A47" s="51">
        <v>44</v>
      </c>
      <c r="B47" s="52" t="s">
        <v>64</v>
      </c>
      <c r="C47" s="53" t="s">
        <v>5</v>
      </c>
      <c r="D47" s="56" t="s">
        <v>328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5.75">
      <c r="A48" s="51">
        <v>45</v>
      </c>
      <c r="B48" s="55" t="s">
        <v>97</v>
      </c>
      <c r="C48" s="53" t="s">
        <v>329</v>
      </c>
      <c r="D48" s="53">
        <v>2634.69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ht="15.75">
      <c r="A49" s="51">
        <v>46</v>
      </c>
      <c r="B49" s="55" t="s">
        <v>98</v>
      </c>
      <c r="C49" s="53" t="s">
        <v>5</v>
      </c>
      <c r="D49" s="53" t="s">
        <v>330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ht="15.75">
      <c r="A50" s="51">
        <v>47</v>
      </c>
      <c r="B50" s="55" t="s">
        <v>99</v>
      </c>
      <c r="C50" s="53" t="s">
        <v>5</v>
      </c>
      <c r="D50" s="53" t="s">
        <v>331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ht="31.5">
      <c r="A51" s="51">
        <v>48</v>
      </c>
      <c r="B51" s="55" t="s">
        <v>100</v>
      </c>
      <c r="C51" s="53" t="s">
        <v>5</v>
      </c>
      <c r="D51" s="59" t="s">
        <v>332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ht="15.75">
      <c r="A52" s="51">
        <v>49</v>
      </c>
      <c r="B52" s="55" t="s">
        <v>101</v>
      </c>
      <c r="C52" s="53" t="s">
        <v>5</v>
      </c>
      <c r="D52" s="53" t="s">
        <v>323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ht="15.75">
      <c r="A53" s="51">
        <v>50</v>
      </c>
      <c r="B53" s="55"/>
      <c r="C53" s="53" t="s">
        <v>333</v>
      </c>
      <c r="D53" s="53">
        <v>0.061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ht="94.5">
      <c r="A54" s="51">
        <v>51</v>
      </c>
      <c r="B54" s="55" t="s">
        <v>102</v>
      </c>
      <c r="C54" s="53" t="s">
        <v>5</v>
      </c>
      <c r="D54" s="62" t="s">
        <v>320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56" ht="15.75">
      <c r="A55" s="51">
        <v>52</v>
      </c>
      <c r="B55" s="55" t="s">
        <v>95</v>
      </c>
      <c r="C55" s="53" t="s">
        <v>5</v>
      </c>
      <c r="D55" s="56" t="s">
        <v>232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pans="1:256" ht="15.75">
      <c r="A56" s="51">
        <v>53</v>
      </c>
      <c r="B56" s="55" t="s">
        <v>96</v>
      </c>
      <c r="C56" s="53" t="s">
        <v>5</v>
      </c>
      <c r="D56" s="56" t="s">
        <v>327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pans="1:256" ht="15.75">
      <c r="A57" s="51">
        <v>54</v>
      </c>
      <c r="B57" s="55" t="s">
        <v>64</v>
      </c>
      <c r="C57" s="53" t="s">
        <v>5</v>
      </c>
      <c r="D57" s="56" t="s">
        <v>328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:256" ht="15.75">
      <c r="A58" s="51">
        <v>55</v>
      </c>
      <c r="B58" s="52" t="s">
        <v>97</v>
      </c>
      <c r="C58" s="53" t="s">
        <v>334</v>
      </c>
      <c r="D58" s="53">
        <v>2634.69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pans="1:256" ht="15.75">
      <c r="A59" s="51">
        <v>56</v>
      </c>
      <c r="B59" s="52" t="s">
        <v>97</v>
      </c>
      <c r="C59" s="53" t="s">
        <v>335</v>
      </c>
      <c r="D59" s="53">
        <v>39.52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pans="1:256" ht="15.75">
      <c r="A60" s="51">
        <v>57</v>
      </c>
      <c r="B60" s="55" t="s">
        <v>98</v>
      </c>
      <c r="C60" s="53" t="s">
        <v>5</v>
      </c>
      <c r="D60" s="53" t="s">
        <v>330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pans="1:256" ht="15.75">
      <c r="A61" s="51">
        <v>58</v>
      </c>
      <c r="B61" s="55" t="s">
        <v>99</v>
      </c>
      <c r="C61" s="53" t="s">
        <v>5</v>
      </c>
      <c r="D61" s="53" t="s">
        <v>331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pans="1:256" ht="31.5">
      <c r="A62" s="51">
        <v>59</v>
      </c>
      <c r="B62" s="55" t="s">
        <v>100</v>
      </c>
      <c r="C62" s="53" t="s">
        <v>5</v>
      </c>
      <c r="D62" s="53" t="s">
        <v>336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pans="1:256" ht="15.75">
      <c r="A63" s="51">
        <v>60</v>
      </c>
      <c r="B63" s="55" t="s">
        <v>101</v>
      </c>
      <c r="C63" s="53" t="s">
        <v>5</v>
      </c>
      <c r="D63" s="53" t="s">
        <v>315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pans="1:256" ht="15.75">
      <c r="A64" s="51">
        <v>61</v>
      </c>
      <c r="B64" s="55" t="s">
        <v>180</v>
      </c>
      <c r="C64" s="53" t="s">
        <v>252</v>
      </c>
      <c r="D64" s="53">
        <v>0.015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pans="1:256" ht="15.75">
      <c r="A65" s="51">
        <v>62</v>
      </c>
      <c r="B65" s="55" t="s">
        <v>251</v>
      </c>
      <c r="C65" s="53" t="s">
        <v>5</v>
      </c>
      <c r="D65" s="53" t="s">
        <v>207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  <row r="66" spans="1:256" ht="47.25">
      <c r="A66" s="51">
        <v>63</v>
      </c>
      <c r="B66" s="55" t="s">
        <v>102</v>
      </c>
      <c r="C66" s="53" t="s">
        <v>5</v>
      </c>
      <c r="D66" s="53" t="s">
        <v>337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pans="1:256" ht="15.75">
      <c r="A67" s="51">
        <v>64</v>
      </c>
      <c r="B67" s="55" t="s">
        <v>95</v>
      </c>
      <c r="C67" s="53" t="s">
        <v>5</v>
      </c>
      <c r="D67" s="56" t="s">
        <v>232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pans="1:256" ht="15.75">
      <c r="A68" s="51">
        <v>65</v>
      </c>
      <c r="B68" s="55" t="s">
        <v>96</v>
      </c>
      <c r="C68" s="53" t="s">
        <v>5</v>
      </c>
      <c r="D68" s="56" t="s">
        <v>244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pans="1:256" ht="15.75">
      <c r="A69" s="51">
        <v>66</v>
      </c>
      <c r="B69" s="55" t="s">
        <v>64</v>
      </c>
      <c r="C69" s="53" t="s">
        <v>5</v>
      </c>
      <c r="D69" s="56" t="s">
        <v>279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pans="1:256" ht="15.75">
      <c r="A70" s="51">
        <v>67</v>
      </c>
      <c r="B70" s="55" t="s">
        <v>97</v>
      </c>
      <c r="C70" s="53" t="s">
        <v>334</v>
      </c>
      <c r="D70" s="53">
        <v>2634.69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</row>
    <row r="71" spans="1:256" ht="15.75">
      <c r="A71" s="51">
        <v>68</v>
      </c>
      <c r="B71" s="55" t="s">
        <v>97</v>
      </c>
      <c r="C71" s="53" t="s">
        <v>335</v>
      </c>
      <c r="D71" s="53">
        <v>39.52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</row>
    <row r="72" spans="1:256" ht="15.75">
      <c r="A72" s="51">
        <v>69</v>
      </c>
      <c r="B72" s="52" t="s">
        <v>98</v>
      </c>
      <c r="C72" s="53" t="s">
        <v>5</v>
      </c>
      <c r="D72" s="53" t="s">
        <v>330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</row>
    <row r="73" spans="1:256" ht="15.75">
      <c r="A73" s="51">
        <v>70</v>
      </c>
      <c r="B73" s="55" t="s">
        <v>99</v>
      </c>
      <c r="C73" s="53" t="s">
        <v>5</v>
      </c>
      <c r="D73" s="53" t="s">
        <v>331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</row>
    <row r="74" spans="1:256" ht="31.5">
      <c r="A74" s="51">
        <v>71</v>
      </c>
      <c r="B74" s="55" t="s">
        <v>100</v>
      </c>
      <c r="C74" s="53" t="s">
        <v>5</v>
      </c>
      <c r="D74" s="53" t="s">
        <v>250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</row>
    <row r="75" spans="1:256" ht="15.75">
      <c r="A75" s="51">
        <v>72</v>
      </c>
      <c r="B75" s="55" t="s">
        <v>101</v>
      </c>
      <c r="C75" s="53" t="s">
        <v>5</v>
      </c>
      <c r="D75" s="53" t="s">
        <v>323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</row>
    <row r="76" spans="1:256" ht="15.75">
      <c r="A76" s="51">
        <v>73</v>
      </c>
      <c r="B76" s="55" t="s">
        <v>180</v>
      </c>
      <c r="C76" s="53" t="s">
        <v>252</v>
      </c>
      <c r="D76" s="63">
        <v>0.015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</row>
    <row r="77" spans="1:256" ht="15.75">
      <c r="A77" s="51">
        <v>74</v>
      </c>
      <c r="B77" s="55" t="s">
        <v>181</v>
      </c>
      <c r="C77" s="53" t="s">
        <v>5</v>
      </c>
      <c r="D77" s="53" t="s">
        <v>207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pans="1:256" ht="47.25">
      <c r="A78" s="51">
        <v>75</v>
      </c>
      <c r="B78" s="55" t="s">
        <v>102</v>
      </c>
      <c r="C78" s="53" t="s">
        <v>5</v>
      </c>
      <c r="D78" s="53" t="s">
        <v>337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pans="1:256" ht="15.75">
      <c r="A79" s="51">
        <v>76</v>
      </c>
      <c r="B79" s="55" t="s">
        <v>95</v>
      </c>
      <c r="C79" s="53" t="s">
        <v>5</v>
      </c>
      <c r="D79" s="53" t="s">
        <v>233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</row>
    <row r="80" spans="1:256" ht="15.75">
      <c r="A80" s="51">
        <v>77</v>
      </c>
      <c r="B80" s="55" t="s">
        <v>96</v>
      </c>
      <c r="C80" s="53" t="s">
        <v>5</v>
      </c>
      <c r="D80" s="53" t="s">
        <v>253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</row>
    <row r="81" spans="1:256" ht="15.75">
      <c r="A81" s="51">
        <v>78</v>
      </c>
      <c r="B81" s="55" t="s">
        <v>64</v>
      </c>
      <c r="C81" s="53" t="s">
        <v>5</v>
      </c>
      <c r="D81" s="53" t="s">
        <v>293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</row>
    <row r="82" spans="1:256" ht="15.75">
      <c r="A82" s="51">
        <v>79</v>
      </c>
      <c r="B82" s="55" t="s">
        <v>97</v>
      </c>
      <c r="C82" s="53" t="s">
        <v>338</v>
      </c>
      <c r="D82" s="53">
        <v>3.37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  <c r="IT82" s="58"/>
      <c r="IU82" s="58"/>
      <c r="IV82" s="58"/>
    </row>
    <row r="83" spans="1:256" ht="15.75">
      <c r="A83" s="51">
        <v>80</v>
      </c>
      <c r="B83" s="55" t="s">
        <v>98</v>
      </c>
      <c r="C83" s="53" t="s">
        <v>5</v>
      </c>
      <c r="D83" s="53" t="s">
        <v>339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  <c r="IT83" s="58"/>
      <c r="IU83" s="58"/>
      <c r="IV83" s="58"/>
    </row>
    <row r="84" spans="1:256" ht="31.5">
      <c r="A84" s="51">
        <v>81</v>
      </c>
      <c r="B84" s="52" t="s">
        <v>99</v>
      </c>
      <c r="C84" s="53" t="s">
        <v>5</v>
      </c>
      <c r="D84" s="53" t="s">
        <v>340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  <c r="IT84" s="58"/>
      <c r="IU84" s="58"/>
      <c r="IV84" s="58"/>
    </row>
    <row r="85" spans="1:256" ht="31.5">
      <c r="A85" s="51">
        <v>82</v>
      </c>
      <c r="B85" s="55" t="s">
        <v>100</v>
      </c>
      <c r="C85" s="53" t="s">
        <v>5</v>
      </c>
      <c r="D85" s="53" t="s">
        <v>341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</row>
    <row r="86" spans="1:256" ht="15.75">
      <c r="A86" s="51">
        <v>83</v>
      </c>
      <c r="B86" s="55" t="s">
        <v>101</v>
      </c>
      <c r="C86" s="53" t="s">
        <v>5</v>
      </c>
      <c r="D86" s="53" t="s">
        <v>315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  <c r="IU86" s="58"/>
      <c r="IV86" s="58"/>
    </row>
    <row r="87" spans="1:256" ht="15.75">
      <c r="A87" s="51">
        <v>84</v>
      </c>
      <c r="B87" s="55" t="s">
        <v>180</v>
      </c>
      <c r="C87" s="53"/>
      <c r="D87" s="53" t="s">
        <v>255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</row>
    <row r="88" spans="1:256" ht="15.75">
      <c r="A88" s="51">
        <v>85</v>
      </c>
      <c r="B88" s="55" t="s">
        <v>181</v>
      </c>
      <c r="C88" s="53" t="s">
        <v>342</v>
      </c>
      <c r="D88" s="53">
        <v>2.88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  <c r="IU88" s="58"/>
      <c r="IV88" s="58"/>
    </row>
    <row r="89" spans="1:256" ht="47.25">
      <c r="A89" s="51">
        <v>86</v>
      </c>
      <c r="B89" s="55" t="s">
        <v>102</v>
      </c>
      <c r="C89" s="53" t="s">
        <v>5</v>
      </c>
      <c r="D89" s="62" t="s">
        <v>343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</row>
    <row r="90" spans="1:256" ht="15.75">
      <c r="A90" s="51">
        <v>87</v>
      </c>
      <c r="B90" s="55" t="s">
        <v>95</v>
      </c>
      <c r="C90" s="53" t="s">
        <v>5</v>
      </c>
      <c r="D90" s="53" t="s">
        <v>233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  <c r="IT90" s="58"/>
      <c r="IU90" s="58"/>
      <c r="IV90" s="58"/>
    </row>
    <row r="91" spans="1:256" ht="15.75">
      <c r="A91" s="51">
        <v>88</v>
      </c>
      <c r="B91" s="55" t="s">
        <v>96</v>
      </c>
      <c r="C91" s="53" t="s">
        <v>5</v>
      </c>
      <c r="D91" s="53" t="s">
        <v>253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  <c r="IU91" s="58"/>
      <c r="IV91" s="58"/>
    </row>
    <row r="92" spans="1:256" ht="15.75">
      <c r="A92" s="51">
        <v>89</v>
      </c>
      <c r="B92" s="55" t="s">
        <v>64</v>
      </c>
      <c r="C92" s="53" t="s">
        <v>5</v>
      </c>
      <c r="D92" s="53" t="s">
        <v>293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  <c r="IT92" s="58"/>
      <c r="IU92" s="58"/>
      <c r="IV92" s="58"/>
    </row>
    <row r="93" spans="1:256" ht="15.75">
      <c r="A93" s="51">
        <v>90</v>
      </c>
      <c r="B93" s="55" t="s">
        <v>97</v>
      </c>
      <c r="C93" s="53" t="s">
        <v>338</v>
      </c>
      <c r="D93" s="53">
        <v>3.53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  <c r="IT93" s="58"/>
      <c r="IU93" s="58"/>
      <c r="IV93" s="58"/>
    </row>
    <row r="94" spans="1:256" ht="15.75">
      <c r="A94" s="51">
        <v>91</v>
      </c>
      <c r="B94" s="55" t="s">
        <v>98</v>
      </c>
      <c r="C94" s="53" t="s">
        <v>5</v>
      </c>
      <c r="D94" s="53" t="s">
        <v>254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  <c r="IU94" s="58"/>
      <c r="IV94" s="58"/>
    </row>
    <row r="95" spans="1:256" ht="15.75">
      <c r="A95" s="51">
        <v>92</v>
      </c>
      <c r="B95" s="55" t="s">
        <v>99</v>
      </c>
      <c r="C95" s="53" t="s">
        <v>5</v>
      </c>
      <c r="D95" s="53" t="s">
        <v>340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  <c r="IT95" s="58"/>
      <c r="IU95" s="58"/>
      <c r="IV95" s="58"/>
    </row>
    <row r="96" spans="1:256" ht="31.5">
      <c r="A96" s="51">
        <v>93</v>
      </c>
      <c r="B96" s="52" t="s">
        <v>100</v>
      </c>
      <c r="C96" s="53" t="s">
        <v>5</v>
      </c>
      <c r="D96" s="53" t="s">
        <v>341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  <c r="IT96" s="58"/>
      <c r="IU96" s="58"/>
      <c r="IV96" s="58"/>
    </row>
    <row r="97" spans="1:256" ht="15.75">
      <c r="A97" s="51">
        <v>94</v>
      </c>
      <c r="B97" s="55" t="s">
        <v>101</v>
      </c>
      <c r="C97" s="53" t="s">
        <v>5</v>
      </c>
      <c r="D97" s="56" t="s">
        <v>323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  <c r="IT97" s="58"/>
      <c r="IU97" s="58"/>
      <c r="IV97" s="58"/>
    </row>
    <row r="98" spans="1:256" ht="15.75">
      <c r="A98" s="51">
        <v>95</v>
      </c>
      <c r="B98" s="55" t="s">
        <v>180</v>
      </c>
      <c r="C98" s="53"/>
      <c r="D98" s="53" t="s">
        <v>255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  <c r="IT98" s="58"/>
      <c r="IU98" s="58"/>
      <c r="IV98" s="58"/>
    </row>
    <row r="99" spans="1:256" ht="15.75">
      <c r="A99" s="51">
        <v>96</v>
      </c>
      <c r="B99" s="55" t="s">
        <v>181</v>
      </c>
      <c r="C99" s="53" t="s">
        <v>342</v>
      </c>
      <c r="D99" s="53">
        <v>2.88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  <c r="IT99" s="58"/>
      <c r="IU99" s="58"/>
      <c r="IV99" s="58"/>
    </row>
    <row r="100" spans="1:256" ht="47.25">
      <c r="A100" s="51">
        <v>97</v>
      </c>
      <c r="B100" s="55" t="s">
        <v>102</v>
      </c>
      <c r="C100" s="53" t="s">
        <v>5</v>
      </c>
      <c r="D100" s="62" t="s">
        <v>343</v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  <c r="IT100" s="58"/>
      <c r="IU100" s="58"/>
      <c r="IV100" s="58"/>
    </row>
    <row r="101" spans="1:256" ht="15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  <c r="IT101" s="58"/>
      <c r="IU101" s="58"/>
      <c r="IV101" s="58"/>
    </row>
    <row r="102" spans="1:256" ht="15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</row>
    <row r="103" spans="1:256" ht="15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</row>
    <row r="104" spans="1:256" ht="15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  <c r="IT104" s="58"/>
      <c r="IU104" s="58"/>
      <c r="IV104" s="58"/>
    </row>
    <row r="105" spans="1:256" ht="15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  <c r="IT105" s="58"/>
      <c r="IU105" s="58"/>
      <c r="IV105" s="58"/>
    </row>
    <row r="106" spans="1:256" ht="15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  <c r="IS106" s="58"/>
      <c r="IT106" s="58"/>
      <c r="IU106" s="58"/>
      <c r="IV106" s="58"/>
    </row>
    <row r="107" spans="1:256" ht="15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  <c r="IT107" s="58"/>
      <c r="IU107" s="58"/>
      <c r="IV107" s="58"/>
    </row>
    <row r="108" spans="1:256" ht="15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  <c r="IT108" s="58"/>
      <c r="IU108" s="58"/>
      <c r="IV108" s="58"/>
    </row>
    <row r="109" spans="1:256" ht="15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8"/>
      <c r="IP109" s="58"/>
      <c r="IQ109" s="58"/>
      <c r="IR109" s="58"/>
      <c r="IS109" s="58"/>
      <c r="IT109" s="58"/>
      <c r="IU109" s="58"/>
      <c r="IV109" s="58"/>
    </row>
    <row r="110" spans="1:256" ht="15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  <c r="IT110" s="58"/>
      <c r="IU110" s="58"/>
      <c r="IV110" s="58"/>
    </row>
    <row r="111" spans="1:256" ht="15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  <c r="IT111" s="58"/>
      <c r="IU111" s="58"/>
      <c r="IV111" s="58"/>
    </row>
    <row r="112" spans="1:256" ht="15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  <c r="IS112" s="58"/>
      <c r="IT112" s="58"/>
      <c r="IU112" s="58"/>
      <c r="IV112" s="58"/>
    </row>
    <row r="113" spans="1:256" ht="15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  <c r="IT113" s="58"/>
      <c r="IU113" s="58"/>
      <c r="IV113" s="58"/>
    </row>
    <row r="114" spans="1:256" ht="15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/>
      <c r="IQ114" s="58"/>
      <c r="IR114" s="58"/>
      <c r="IS114" s="58"/>
      <c r="IT114" s="58"/>
      <c r="IU114" s="58"/>
      <c r="IV114" s="58"/>
    </row>
    <row r="115" spans="1:256" ht="15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  <c r="HW115" s="58"/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8"/>
      <c r="IP115" s="58"/>
      <c r="IQ115" s="58"/>
      <c r="IR115" s="58"/>
      <c r="IS115" s="58"/>
      <c r="IT115" s="58"/>
      <c r="IU115" s="58"/>
      <c r="IV115" s="58"/>
    </row>
    <row r="116" spans="1:256" ht="15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</row>
    <row r="117" spans="1:256" ht="15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</row>
    <row r="118" spans="1:256" ht="15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</row>
    <row r="119" spans="1:256" ht="15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</row>
    <row r="120" spans="1:256" ht="15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5" t="s">
        <v>107</v>
      </c>
      <c r="B1" s="75"/>
      <c r="C1" s="75"/>
      <c r="D1" s="75"/>
    </row>
    <row r="2" ht="15.75">
      <c r="B2" s="16" t="s">
        <v>294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67" t="s">
        <v>185</v>
      </c>
      <c r="B8" s="67"/>
      <c r="C8" s="67"/>
      <c r="D8" s="67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8" t="s">
        <v>112</v>
      </c>
      <c r="B1" s="68"/>
      <c r="C1" s="68"/>
      <c r="D1" s="68"/>
    </row>
    <row r="2" ht="15.75">
      <c r="B2" s="16" t="s">
        <v>294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7" t="s">
        <v>108</v>
      </c>
      <c r="B5" s="67"/>
      <c r="C5" s="67"/>
      <c r="D5" s="67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8" t="s">
        <v>115</v>
      </c>
      <c r="B1" s="68"/>
      <c r="C1" s="68"/>
      <c r="D1" s="68"/>
    </row>
    <row r="2" ht="15.75">
      <c r="B2" s="16" t="s">
        <v>294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97">
      <selection activeCell="B104" sqref="B104:D10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39.57421875" style="1" customWidth="1"/>
    <col min="5" max="16384" width="9.140625" style="1" customWidth="1"/>
  </cols>
  <sheetData>
    <row r="1" spans="1:4" ht="36.75" customHeight="1">
      <c r="A1" s="65" t="s">
        <v>188</v>
      </c>
      <c r="B1" s="65"/>
      <c r="C1" s="65"/>
      <c r="D1" s="65"/>
    </row>
    <row r="2" ht="15.75">
      <c r="B2" s="16" t="s">
        <v>294</v>
      </c>
    </row>
    <row r="3" spans="1:4" ht="31.5">
      <c r="A3" s="21" t="s">
        <v>0</v>
      </c>
      <c r="B3" s="22" t="s">
        <v>1</v>
      </c>
      <c r="C3" s="23" t="s">
        <v>2</v>
      </c>
      <c r="D3" s="24" t="s">
        <v>3</v>
      </c>
    </row>
    <row r="4" spans="1:4" s="6" customFormat="1" ht="15.75">
      <c r="A4" s="21">
        <v>1</v>
      </c>
      <c r="B4" s="22" t="s">
        <v>4</v>
      </c>
      <c r="C4" s="21" t="s">
        <v>5</v>
      </c>
      <c r="D4" s="25" t="s">
        <v>280</v>
      </c>
    </row>
    <row r="5" spans="1:4" s="6" customFormat="1" ht="15.75">
      <c r="A5" s="21">
        <v>2</v>
      </c>
      <c r="B5" s="22" t="s">
        <v>116</v>
      </c>
      <c r="C5" s="21" t="s">
        <v>5</v>
      </c>
      <c r="D5" s="25">
        <v>42736</v>
      </c>
    </row>
    <row r="6" spans="1:4" s="6" customFormat="1" ht="15.75">
      <c r="A6" s="21">
        <v>3</v>
      </c>
      <c r="B6" s="22" t="s">
        <v>117</v>
      </c>
      <c r="C6" s="21" t="s">
        <v>5</v>
      </c>
      <c r="D6" s="25">
        <v>43100</v>
      </c>
    </row>
    <row r="7" spans="1:4" s="6" customFormat="1" ht="32.25" customHeight="1">
      <c r="A7" s="21">
        <v>4</v>
      </c>
      <c r="B7" s="76" t="s">
        <v>189</v>
      </c>
      <c r="C7" s="77"/>
      <c r="D7" s="81"/>
    </row>
    <row r="8" spans="1:4" s="6" customFormat="1" ht="31.5">
      <c r="A8" s="21">
        <v>5</v>
      </c>
      <c r="B8" s="22" t="s">
        <v>118</v>
      </c>
      <c r="C8" s="21" t="s">
        <v>18</v>
      </c>
      <c r="D8" s="26">
        <v>0</v>
      </c>
    </row>
    <row r="9" spans="1:4" s="6" customFormat="1" ht="15.75">
      <c r="A9" s="21">
        <v>6</v>
      </c>
      <c r="B9" s="27" t="s">
        <v>128</v>
      </c>
      <c r="C9" s="21" t="s">
        <v>18</v>
      </c>
      <c r="D9" s="26">
        <v>640074.6</v>
      </c>
    </row>
    <row r="10" spans="1:4" s="6" customFormat="1" ht="15.75">
      <c r="A10" s="21">
        <v>7</v>
      </c>
      <c r="B10" s="27" t="s">
        <v>129</v>
      </c>
      <c r="C10" s="21" t="s">
        <v>18</v>
      </c>
      <c r="D10" s="26">
        <v>261346.68</v>
      </c>
    </row>
    <row r="11" spans="1:4" s="6" customFormat="1" ht="47.25">
      <c r="A11" s="21">
        <v>8</v>
      </c>
      <c r="B11" s="28" t="s">
        <v>281</v>
      </c>
      <c r="C11" s="21" t="s">
        <v>18</v>
      </c>
      <c r="D11" s="24">
        <v>5609836.14</v>
      </c>
    </row>
    <row r="12" spans="1:4" s="6" customFormat="1" ht="15.75">
      <c r="A12" s="21">
        <v>9</v>
      </c>
      <c r="B12" s="29" t="s">
        <v>282</v>
      </c>
      <c r="C12" s="21" t="s">
        <v>18</v>
      </c>
      <c r="D12" s="26">
        <f>D11-D13-D14</f>
        <v>3816148.71</v>
      </c>
    </row>
    <row r="13" spans="1:4" s="6" customFormat="1" ht="15.75">
      <c r="A13" s="21">
        <v>10</v>
      </c>
      <c r="B13" s="27" t="s">
        <v>130</v>
      </c>
      <c r="C13" s="21" t="s">
        <v>18</v>
      </c>
      <c r="D13" s="26">
        <v>1060242.96</v>
      </c>
    </row>
    <row r="14" spans="1:4" s="6" customFormat="1" ht="15.75">
      <c r="A14" s="21">
        <v>11</v>
      </c>
      <c r="B14" s="27" t="s">
        <v>131</v>
      </c>
      <c r="C14" s="21" t="s">
        <v>18</v>
      </c>
      <c r="D14" s="26">
        <v>733444.47</v>
      </c>
    </row>
    <row r="15" spans="1:4" s="6" customFormat="1" ht="15.75">
      <c r="A15" s="21">
        <v>12</v>
      </c>
      <c r="B15" s="22" t="s">
        <v>119</v>
      </c>
      <c r="C15" s="21" t="s">
        <v>18</v>
      </c>
      <c r="D15" s="24">
        <f>SUM(D16:D20)</f>
        <v>4653822.54</v>
      </c>
    </row>
    <row r="16" spans="1:4" s="6" customFormat="1" ht="15.75">
      <c r="A16" s="21">
        <v>13</v>
      </c>
      <c r="B16" s="27" t="s">
        <v>190</v>
      </c>
      <c r="C16" s="21" t="s">
        <v>18</v>
      </c>
      <c r="D16" s="26">
        <v>4653822.54</v>
      </c>
    </row>
    <row r="17" spans="1:4" s="6" customFormat="1" ht="15.75">
      <c r="A17" s="21">
        <v>14</v>
      </c>
      <c r="B17" s="27" t="s">
        <v>191</v>
      </c>
      <c r="C17" s="21" t="s">
        <v>18</v>
      </c>
      <c r="D17" s="26">
        <v>0</v>
      </c>
    </row>
    <row r="18" spans="1:4" s="6" customFormat="1" ht="15.75">
      <c r="A18" s="21">
        <v>15</v>
      </c>
      <c r="B18" s="27" t="s">
        <v>132</v>
      </c>
      <c r="C18" s="21" t="s">
        <v>18</v>
      </c>
      <c r="D18" s="26">
        <v>0</v>
      </c>
    </row>
    <row r="19" spans="1:4" s="6" customFormat="1" ht="31.5">
      <c r="A19" s="21">
        <v>16</v>
      </c>
      <c r="B19" s="27" t="s">
        <v>133</v>
      </c>
      <c r="C19" s="21" t="s">
        <v>18</v>
      </c>
      <c r="D19" s="26">
        <v>0</v>
      </c>
    </row>
    <row r="20" spans="1:4" s="6" customFormat="1" ht="15.75">
      <c r="A20" s="21">
        <v>17</v>
      </c>
      <c r="B20" s="27" t="s">
        <v>134</v>
      </c>
      <c r="C20" s="21" t="s">
        <v>18</v>
      </c>
      <c r="D20" s="26">
        <v>0</v>
      </c>
    </row>
    <row r="21" spans="1:4" s="6" customFormat="1" ht="15.75">
      <c r="A21" s="21">
        <v>18</v>
      </c>
      <c r="B21" s="22" t="s">
        <v>120</v>
      </c>
      <c r="C21" s="21" t="s">
        <v>18</v>
      </c>
      <c r="D21" s="24">
        <f>D8+D15</f>
        <v>4653822.54</v>
      </c>
    </row>
    <row r="22" spans="1:4" s="6" customFormat="1" ht="31.5">
      <c r="A22" s="21">
        <v>19</v>
      </c>
      <c r="B22" s="27" t="s">
        <v>121</v>
      </c>
      <c r="C22" s="21" t="s">
        <v>18</v>
      </c>
      <c r="D22" s="26">
        <f>D8+D13-D27</f>
        <v>-141721.52000000002</v>
      </c>
    </row>
    <row r="23" spans="1:4" s="6" customFormat="1" ht="15.75">
      <c r="A23" s="21">
        <v>20</v>
      </c>
      <c r="B23" s="27" t="s">
        <v>126</v>
      </c>
      <c r="C23" s="21" t="s">
        <v>18</v>
      </c>
      <c r="D23" s="26">
        <v>28451.81</v>
      </c>
    </row>
    <row r="24" spans="1:4" s="6" customFormat="1" ht="15.75">
      <c r="A24" s="21">
        <v>21</v>
      </c>
      <c r="B24" s="27" t="s">
        <v>127</v>
      </c>
      <c r="C24" s="21" t="s">
        <v>18</v>
      </c>
      <c r="D24" s="26">
        <v>564462.73</v>
      </c>
    </row>
    <row r="25" spans="1:4" s="6" customFormat="1" ht="31.5" customHeight="1">
      <c r="A25" s="21">
        <v>22</v>
      </c>
      <c r="B25" s="76" t="s">
        <v>283</v>
      </c>
      <c r="C25" s="77"/>
      <c r="D25" s="81"/>
    </row>
    <row r="26" spans="1:4" s="6" customFormat="1" ht="15.75">
      <c r="A26" s="21">
        <v>23</v>
      </c>
      <c r="B26" s="30" t="s">
        <v>256</v>
      </c>
      <c r="C26" s="21" t="s">
        <v>5</v>
      </c>
      <c r="D26" s="26">
        <v>733444.47</v>
      </c>
    </row>
    <row r="27" spans="1:4" s="6" customFormat="1" ht="15.75">
      <c r="A27" s="21">
        <v>24</v>
      </c>
      <c r="B27" s="30" t="s">
        <v>259</v>
      </c>
      <c r="C27" s="21" t="s">
        <v>5</v>
      </c>
      <c r="D27" s="26">
        <v>1201964.48</v>
      </c>
    </row>
    <row r="28" spans="1:4" s="6" customFormat="1" ht="15.75">
      <c r="A28" s="21">
        <v>25</v>
      </c>
      <c r="B28" s="30" t="s">
        <v>262</v>
      </c>
      <c r="C28" s="21" t="s">
        <v>5</v>
      </c>
      <c r="D28" s="26">
        <v>1127742.9</v>
      </c>
    </row>
    <row r="29" spans="1:4" s="6" customFormat="1" ht="15.75">
      <c r="A29" s="21">
        <v>26</v>
      </c>
      <c r="B29" s="30" t="s">
        <v>263</v>
      </c>
      <c r="C29" s="21" t="s">
        <v>5</v>
      </c>
      <c r="D29" s="26">
        <v>0</v>
      </c>
    </row>
    <row r="30" spans="1:4" s="6" customFormat="1" ht="15.75">
      <c r="A30" s="21">
        <v>27</v>
      </c>
      <c r="B30" s="30" t="s">
        <v>264</v>
      </c>
      <c r="C30" s="21" t="s">
        <v>5</v>
      </c>
      <c r="D30" s="26">
        <v>408292.31999999995</v>
      </c>
    </row>
    <row r="31" spans="1:4" s="6" customFormat="1" ht="15.75">
      <c r="A31" s="21">
        <v>28</v>
      </c>
      <c r="B31" s="30" t="s">
        <v>266</v>
      </c>
      <c r="C31" s="21" t="s">
        <v>5</v>
      </c>
      <c r="D31" s="26">
        <v>294694.86</v>
      </c>
    </row>
    <row r="32" spans="1:4" s="6" customFormat="1" ht="78.75">
      <c r="A32" s="21">
        <v>29</v>
      </c>
      <c r="B32" s="30" t="s">
        <v>267</v>
      </c>
      <c r="C32" s="21" t="s">
        <v>5</v>
      </c>
      <c r="D32" s="26">
        <v>745792.02</v>
      </c>
    </row>
    <row r="33" spans="1:4" s="6" customFormat="1" ht="15.75">
      <c r="A33" s="21">
        <v>30</v>
      </c>
      <c r="B33" s="30" t="s">
        <v>268</v>
      </c>
      <c r="C33" s="21" t="s">
        <v>5</v>
      </c>
      <c r="D33" s="26">
        <v>9878.039999999999</v>
      </c>
    </row>
    <row r="34" spans="1:4" s="6" customFormat="1" ht="15.75">
      <c r="A34" s="21">
        <v>31</v>
      </c>
      <c r="B34" s="30" t="s">
        <v>284</v>
      </c>
      <c r="C34" s="21"/>
      <c r="D34" s="26">
        <v>0</v>
      </c>
    </row>
    <row r="35" spans="1:4" s="6" customFormat="1" ht="15.75">
      <c r="A35" s="21">
        <v>32</v>
      </c>
      <c r="B35" s="30" t="s">
        <v>271</v>
      </c>
      <c r="C35" s="21" t="s">
        <v>5</v>
      </c>
      <c r="D35" s="26">
        <v>23048.760000000002</v>
      </c>
    </row>
    <row r="36" spans="1:4" s="6" customFormat="1" ht="15.75">
      <c r="A36" s="21">
        <v>33</v>
      </c>
      <c r="B36" s="30" t="s">
        <v>273</v>
      </c>
      <c r="C36" s="21" t="s">
        <v>5</v>
      </c>
      <c r="D36" s="26">
        <v>6585.36</v>
      </c>
    </row>
    <row r="37" spans="1:4" s="6" customFormat="1" ht="31.5">
      <c r="A37" s="21">
        <v>34</v>
      </c>
      <c r="B37" s="30" t="s">
        <v>275</v>
      </c>
      <c r="C37" s="21" t="s">
        <v>5</v>
      </c>
      <c r="D37" s="26">
        <v>638779.92</v>
      </c>
    </row>
    <row r="38" spans="1:4" s="6" customFormat="1" ht="15.75">
      <c r="A38" s="21">
        <v>35</v>
      </c>
      <c r="B38" s="30" t="s">
        <v>285</v>
      </c>
      <c r="C38" s="21" t="s">
        <v>5</v>
      </c>
      <c r="D38" s="26">
        <v>8813.83</v>
      </c>
    </row>
    <row r="39" spans="1:4" s="6" customFormat="1" ht="15.75">
      <c r="A39" s="21">
        <v>36</v>
      </c>
      <c r="B39" s="30" t="s">
        <v>286</v>
      </c>
      <c r="C39" s="21" t="s">
        <v>5</v>
      </c>
      <c r="D39" s="26">
        <v>52053.27</v>
      </c>
    </row>
    <row r="40" spans="1:4" s="6" customFormat="1" ht="15.75">
      <c r="A40" s="21">
        <v>37</v>
      </c>
      <c r="B40" s="30" t="s">
        <v>287</v>
      </c>
      <c r="C40" s="21" t="s">
        <v>5</v>
      </c>
      <c r="D40" s="26">
        <v>393230.56</v>
      </c>
    </row>
    <row r="41" spans="1:4" s="6" customFormat="1" ht="27" customHeight="1">
      <c r="A41" s="21">
        <v>38</v>
      </c>
      <c r="B41" s="76" t="s">
        <v>192</v>
      </c>
      <c r="C41" s="77"/>
      <c r="D41" s="81"/>
    </row>
    <row r="42" spans="1:4" s="6" customFormat="1" ht="15.75">
      <c r="A42" s="21">
        <v>39</v>
      </c>
      <c r="B42" s="27" t="s">
        <v>193</v>
      </c>
      <c r="C42" s="21" t="s">
        <v>6</v>
      </c>
      <c r="D42" s="26">
        <v>0</v>
      </c>
    </row>
    <row r="43" spans="1:4" s="6" customFormat="1" ht="15.75">
      <c r="A43" s="21">
        <v>40</v>
      </c>
      <c r="B43" s="27" t="s">
        <v>194</v>
      </c>
      <c r="C43" s="21" t="s">
        <v>6</v>
      </c>
      <c r="D43" s="26">
        <v>0</v>
      </c>
    </row>
    <row r="44" spans="1:4" s="6" customFormat="1" ht="31.5">
      <c r="A44" s="21">
        <v>41</v>
      </c>
      <c r="B44" s="27" t="s">
        <v>195</v>
      </c>
      <c r="C44" s="21" t="s">
        <v>6</v>
      </c>
      <c r="D44" s="26">
        <v>0</v>
      </c>
    </row>
    <row r="45" spans="1:4" s="6" customFormat="1" ht="15.75">
      <c r="A45" s="21">
        <v>42</v>
      </c>
      <c r="B45" s="27" t="s">
        <v>196</v>
      </c>
      <c r="C45" s="21" t="s">
        <v>18</v>
      </c>
      <c r="D45" s="26">
        <v>0</v>
      </c>
    </row>
    <row r="46" spans="1:4" s="6" customFormat="1" ht="15.75">
      <c r="A46" s="21">
        <v>43</v>
      </c>
      <c r="B46" s="76" t="s">
        <v>122</v>
      </c>
      <c r="C46" s="77"/>
      <c r="D46" s="81"/>
    </row>
    <row r="47" spans="1:4" s="6" customFormat="1" ht="31.5">
      <c r="A47" s="21">
        <v>44</v>
      </c>
      <c r="B47" s="27" t="s">
        <v>123</v>
      </c>
      <c r="C47" s="21" t="s">
        <v>18</v>
      </c>
      <c r="D47" s="26">
        <v>0</v>
      </c>
    </row>
    <row r="48" spans="1:4" s="6" customFormat="1" ht="15.75">
      <c r="A48" s="21">
        <v>45</v>
      </c>
      <c r="B48" s="27" t="s">
        <v>128</v>
      </c>
      <c r="C48" s="21" t="s">
        <v>18</v>
      </c>
      <c r="D48" s="26">
        <v>253571.19</v>
      </c>
    </row>
    <row r="49" spans="1:4" s="6" customFormat="1" ht="15.75">
      <c r="A49" s="21">
        <v>46</v>
      </c>
      <c r="B49" s="27" t="s">
        <v>129</v>
      </c>
      <c r="C49" s="21" t="s">
        <v>18</v>
      </c>
      <c r="D49" s="26">
        <v>2712950.4</v>
      </c>
    </row>
    <row r="50" spans="1:4" s="6" customFormat="1" ht="31.5">
      <c r="A50" s="21">
        <v>47</v>
      </c>
      <c r="B50" s="27" t="s">
        <v>124</v>
      </c>
      <c r="C50" s="21" t="s">
        <v>18</v>
      </c>
      <c r="D50" s="26">
        <v>0</v>
      </c>
    </row>
    <row r="51" spans="1:4" s="6" customFormat="1" ht="15.75">
      <c r="A51" s="21">
        <v>48</v>
      </c>
      <c r="B51" s="27" t="s">
        <v>128</v>
      </c>
      <c r="C51" s="21" t="s">
        <v>18</v>
      </c>
      <c r="D51" s="26">
        <v>71883.3</v>
      </c>
    </row>
    <row r="52" spans="1:4" s="6" customFormat="1" ht="15.75">
      <c r="A52" s="21">
        <v>49</v>
      </c>
      <c r="B52" s="27" t="s">
        <v>129</v>
      </c>
      <c r="C52" s="21" t="s">
        <v>18</v>
      </c>
      <c r="D52" s="26">
        <v>948178.65</v>
      </c>
    </row>
    <row r="53" spans="1:4" s="6" customFormat="1" ht="15.75">
      <c r="A53" s="21">
        <v>50</v>
      </c>
      <c r="B53" s="76" t="s">
        <v>288</v>
      </c>
      <c r="C53" s="77"/>
      <c r="D53" s="81"/>
    </row>
    <row r="54" spans="1:4" s="6" customFormat="1" ht="15.75">
      <c r="A54" s="21">
        <v>51</v>
      </c>
      <c r="B54" s="78" t="s">
        <v>277</v>
      </c>
      <c r="C54" s="79"/>
      <c r="D54" s="80"/>
    </row>
    <row r="55" spans="1:4" s="6" customFormat="1" ht="15.75">
      <c r="A55" s="21">
        <v>52</v>
      </c>
      <c r="B55" s="27" t="s">
        <v>125</v>
      </c>
      <c r="C55" s="21" t="s">
        <v>279</v>
      </c>
      <c r="D55" s="26">
        <v>1695.68</v>
      </c>
    </row>
    <row r="56" spans="1:4" s="6" customFormat="1" ht="15.75">
      <c r="A56" s="21">
        <v>53</v>
      </c>
      <c r="B56" s="27" t="s">
        <v>197</v>
      </c>
      <c r="C56" s="21" t="s">
        <v>18</v>
      </c>
      <c r="D56" s="26">
        <v>4467601.48</v>
      </c>
    </row>
    <row r="57" spans="1:4" s="6" customFormat="1" ht="15.75">
      <c r="A57" s="21">
        <v>54</v>
      </c>
      <c r="B57" s="27" t="s">
        <v>198</v>
      </c>
      <c r="C57" s="21" t="s">
        <v>18</v>
      </c>
      <c r="D57" s="26">
        <v>5904364.09</v>
      </c>
    </row>
    <row r="58" spans="1:4" s="6" customFormat="1" ht="15.75">
      <c r="A58" s="21">
        <v>55</v>
      </c>
      <c r="B58" s="27" t="s">
        <v>199</v>
      </c>
      <c r="C58" s="21" t="s">
        <v>18</v>
      </c>
      <c r="D58" s="26">
        <v>598808.64</v>
      </c>
    </row>
    <row r="59" spans="1:4" s="6" customFormat="1" ht="15.75">
      <c r="A59" s="21">
        <v>60</v>
      </c>
      <c r="B59" s="76" t="s">
        <v>200</v>
      </c>
      <c r="C59" s="77"/>
      <c r="D59" s="77"/>
    </row>
    <row r="60" spans="1:4" s="6" customFormat="1" ht="15.75">
      <c r="A60" s="21">
        <v>61</v>
      </c>
      <c r="B60" s="27" t="s">
        <v>193</v>
      </c>
      <c r="C60" s="21" t="s">
        <v>6</v>
      </c>
      <c r="D60" s="26">
        <v>0</v>
      </c>
    </row>
    <row r="61" spans="1:4" s="6" customFormat="1" ht="15.75">
      <c r="A61" s="21">
        <v>62</v>
      </c>
      <c r="B61" s="27" t="s">
        <v>194</v>
      </c>
      <c r="C61" s="21" t="s">
        <v>6</v>
      </c>
      <c r="D61" s="26">
        <v>0</v>
      </c>
    </row>
    <row r="62" spans="1:4" s="6" customFormat="1" ht="31.5">
      <c r="A62" s="21">
        <v>63</v>
      </c>
      <c r="B62" s="27" t="s">
        <v>195</v>
      </c>
      <c r="C62" s="21" t="s">
        <v>6</v>
      </c>
      <c r="D62" s="26">
        <v>0</v>
      </c>
    </row>
    <row r="63" spans="1:4" s="6" customFormat="1" ht="15.75">
      <c r="A63" s="21">
        <v>64</v>
      </c>
      <c r="B63" s="27" t="s">
        <v>196</v>
      </c>
      <c r="C63" s="21" t="s">
        <v>18</v>
      </c>
      <c r="D63" s="26">
        <v>0</v>
      </c>
    </row>
    <row r="64" spans="1:4" s="6" customFormat="1" ht="15.75">
      <c r="A64" s="21">
        <v>65</v>
      </c>
      <c r="B64" s="78" t="s">
        <v>289</v>
      </c>
      <c r="C64" s="79"/>
      <c r="D64" s="79"/>
    </row>
    <row r="65" spans="1:4" s="6" customFormat="1" ht="15.75">
      <c r="A65" s="21">
        <v>66</v>
      </c>
      <c r="B65" s="27" t="s">
        <v>125</v>
      </c>
      <c r="C65" s="21" t="s">
        <v>34</v>
      </c>
      <c r="D65" s="26">
        <f>15971.17+8999.84-668.77-112.36</f>
        <v>24189.88</v>
      </c>
    </row>
    <row r="66" spans="1:4" s="6" customFormat="1" ht="15.75">
      <c r="A66" s="21">
        <v>67</v>
      </c>
      <c r="B66" s="27" t="s">
        <v>197</v>
      </c>
      <c r="C66" s="21" t="s">
        <v>18</v>
      </c>
      <c r="D66" s="26">
        <f>521960.49+268775.76</f>
        <v>790736.25</v>
      </c>
    </row>
    <row r="67" spans="1:4" s="6" customFormat="1" ht="15.75">
      <c r="A67" s="21">
        <v>68</v>
      </c>
      <c r="B67" s="27" t="s">
        <v>198</v>
      </c>
      <c r="C67" s="21" t="s">
        <v>18</v>
      </c>
      <c r="D67" s="26">
        <f>678464.75</f>
        <v>678464.75</v>
      </c>
    </row>
    <row r="68" spans="1:4" s="6" customFormat="1" ht="15.75">
      <c r="A68" s="21">
        <v>69</v>
      </c>
      <c r="B68" s="27" t="s">
        <v>199</v>
      </c>
      <c r="C68" s="21" t="s">
        <v>18</v>
      </c>
      <c r="D68" s="26">
        <v>79787.97</v>
      </c>
    </row>
    <row r="69" spans="1:4" s="6" customFormat="1" ht="15.75">
      <c r="A69" s="21">
        <v>70</v>
      </c>
      <c r="B69" s="78" t="s">
        <v>278</v>
      </c>
      <c r="C69" s="79"/>
      <c r="D69" s="80"/>
    </row>
    <row r="70" spans="1:4" s="6" customFormat="1" ht="15.75">
      <c r="A70" s="21">
        <v>71</v>
      </c>
      <c r="B70" s="27" t="s">
        <v>125</v>
      </c>
      <c r="C70" s="21" t="s">
        <v>34</v>
      </c>
      <c r="D70" s="26">
        <f>24112.92</f>
        <v>24112.92</v>
      </c>
    </row>
    <row r="71" spans="1:4" s="6" customFormat="1" ht="15.75">
      <c r="A71" s="21">
        <v>72</v>
      </c>
      <c r="B71" s="27" t="s">
        <v>197</v>
      </c>
      <c r="C71" s="21" t="s">
        <v>18</v>
      </c>
      <c r="D71" s="26">
        <f>671638.85</f>
        <v>671638.85</v>
      </c>
    </row>
    <row r="72" spans="1:4" s="6" customFormat="1" ht="15.75">
      <c r="A72" s="21">
        <v>73</v>
      </c>
      <c r="B72" s="27" t="s">
        <v>198</v>
      </c>
      <c r="C72" s="21" t="s">
        <v>18</v>
      </c>
      <c r="D72" s="26">
        <v>575082.87</v>
      </c>
    </row>
    <row r="73" spans="1:4" s="6" customFormat="1" ht="15.75">
      <c r="A73" s="21">
        <v>74</v>
      </c>
      <c r="B73" s="27" t="s">
        <v>199</v>
      </c>
      <c r="C73" s="21" t="s">
        <v>18</v>
      </c>
      <c r="D73" s="26">
        <v>65888.67</v>
      </c>
    </row>
    <row r="74" spans="1:4" s="6" customFormat="1" ht="15.75">
      <c r="A74" s="21">
        <v>79</v>
      </c>
      <c r="B74" s="76" t="s">
        <v>200</v>
      </c>
      <c r="C74" s="77"/>
      <c r="D74" s="77"/>
    </row>
    <row r="75" spans="1:4" s="6" customFormat="1" ht="15.75">
      <c r="A75" s="21">
        <v>80</v>
      </c>
      <c r="B75" s="27" t="s">
        <v>193</v>
      </c>
      <c r="C75" s="21" t="s">
        <v>6</v>
      </c>
      <c r="D75" s="26">
        <v>0</v>
      </c>
    </row>
    <row r="76" spans="1:4" s="6" customFormat="1" ht="15.75">
      <c r="A76" s="21">
        <v>81</v>
      </c>
      <c r="B76" s="27" t="s">
        <v>194</v>
      </c>
      <c r="C76" s="21" t="s">
        <v>6</v>
      </c>
      <c r="D76" s="26">
        <v>0</v>
      </c>
    </row>
    <row r="77" spans="1:4" s="6" customFormat="1" ht="31.5">
      <c r="A77" s="21">
        <v>82</v>
      </c>
      <c r="B77" s="27" t="s">
        <v>195</v>
      </c>
      <c r="C77" s="21" t="s">
        <v>6</v>
      </c>
      <c r="D77" s="26">
        <v>0</v>
      </c>
    </row>
    <row r="78" spans="1:4" s="6" customFormat="1" ht="15.75">
      <c r="A78" s="21">
        <v>83</v>
      </c>
      <c r="B78" s="27" t="s">
        <v>196</v>
      </c>
      <c r="C78" s="21" t="s">
        <v>18</v>
      </c>
      <c r="D78" s="26">
        <v>0</v>
      </c>
    </row>
    <row r="79" spans="1:4" s="6" customFormat="1" ht="15.75">
      <c r="A79" s="21">
        <v>84</v>
      </c>
      <c r="B79" s="76" t="s">
        <v>290</v>
      </c>
      <c r="C79" s="77"/>
      <c r="D79" s="77"/>
    </row>
    <row r="80" spans="1:4" s="6" customFormat="1" ht="15.75">
      <c r="A80" s="21">
        <v>85</v>
      </c>
      <c r="B80" s="27" t="s">
        <v>125</v>
      </c>
      <c r="C80" s="21" t="s">
        <v>34</v>
      </c>
      <c r="D80" s="26">
        <v>0</v>
      </c>
    </row>
    <row r="81" spans="1:4" s="6" customFormat="1" ht="15.75">
      <c r="A81" s="21">
        <v>86</v>
      </c>
      <c r="B81" s="27" t="s">
        <v>197</v>
      </c>
      <c r="C81" s="21" t="s">
        <v>18</v>
      </c>
      <c r="D81" s="26">
        <v>0</v>
      </c>
    </row>
    <row r="82" spans="1:4" s="6" customFormat="1" ht="15.75">
      <c r="A82" s="21">
        <v>87</v>
      </c>
      <c r="B82" s="27" t="s">
        <v>198</v>
      </c>
      <c r="C82" s="21" t="s">
        <v>18</v>
      </c>
      <c r="D82" s="26">
        <v>0</v>
      </c>
    </row>
    <row r="83" spans="1:4" s="6" customFormat="1" ht="15.75">
      <c r="A83" s="21">
        <v>88</v>
      </c>
      <c r="B83" s="27" t="s">
        <v>199</v>
      </c>
      <c r="C83" s="21" t="s">
        <v>18</v>
      </c>
      <c r="D83" s="26">
        <v>0</v>
      </c>
    </row>
    <row r="84" spans="1:4" s="6" customFormat="1" ht="15.75">
      <c r="A84" s="21">
        <v>93</v>
      </c>
      <c r="B84" s="76" t="s">
        <v>200</v>
      </c>
      <c r="C84" s="77"/>
      <c r="D84" s="77"/>
    </row>
    <row r="85" spans="1:4" s="6" customFormat="1" ht="15.75">
      <c r="A85" s="21">
        <v>94</v>
      </c>
      <c r="B85" s="27" t="s">
        <v>193</v>
      </c>
      <c r="C85" s="21" t="s">
        <v>6</v>
      </c>
      <c r="D85" s="26">
        <v>0</v>
      </c>
    </row>
    <row r="86" spans="1:4" s="6" customFormat="1" ht="15.75">
      <c r="A86" s="21">
        <v>95</v>
      </c>
      <c r="B86" s="27" t="s">
        <v>194</v>
      </c>
      <c r="C86" s="21" t="s">
        <v>6</v>
      </c>
      <c r="D86" s="26">
        <v>0</v>
      </c>
    </row>
    <row r="87" spans="1:4" s="6" customFormat="1" ht="31.5">
      <c r="A87" s="21">
        <v>96</v>
      </c>
      <c r="B87" s="27" t="s">
        <v>195</v>
      </c>
      <c r="C87" s="21" t="s">
        <v>6</v>
      </c>
      <c r="D87" s="26">
        <v>0</v>
      </c>
    </row>
    <row r="88" spans="1:4" s="6" customFormat="1" ht="15.75">
      <c r="A88" s="21">
        <v>97</v>
      </c>
      <c r="B88" s="27" t="s">
        <v>196</v>
      </c>
      <c r="C88" s="21" t="s">
        <v>18</v>
      </c>
      <c r="D88" s="26">
        <v>0</v>
      </c>
    </row>
    <row r="89" spans="1:4" s="6" customFormat="1" ht="15.75">
      <c r="A89" s="21">
        <v>98</v>
      </c>
      <c r="B89" s="76" t="s">
        <v>291</v>
      </c>
      <c r="C89" s="77"/>
      <c r="D89" s="77"/>
    </row>
    <row r="90" spans="1:4" s="6" customFormat="1" ht="15.75">
      <c r="A90" s="21">
        <v>99</v>
      </c>
      <c r="B90" s="27" t="s">
        <v>125</v>
      </c>
      <c r="C90" s="21" t="s">
        <v>279</v>
      </c>
      <c r="D90" s="26">
        <f>668.77</f>
        <v>668.77</v>
      </c>
    </row>
    <row r="91" spans="1:4" s="6" customFormat="1" ht="15.75">
      <c r="A91" s="21">
        <v>100</v>
      </c>
      <c r="B91" s="27" t="s">
        <v>197</v>
      </c>
      <c r="C91" s="21" t="s">
        <v>18</v>
      </c>
      <c r="D91" s="26">
        <v>1635631.4</v>
      </c>
    </row>
    <row r="92" spans="1:4" s="6" customFormat="1" ht="15.75">
      <c r="A92" s="21">
        <v>101</v>
      </c>
      <c r="B92" s="27" t="s">
        <v>198</v>
      </c>
      <c r="C92" s="21" t="s">
        <v>18</v>
      </c>
      <c r="D92" s="26">
        <v>2057589.72</v>
      </c>
    </row>
    <row r="93" spans="1:4" s="6" customFormat="1" ht="15.75">
      <c r="A93" s="21">
        <v>102</v>
      </c>
      <c r="B93" s="27" t="s">
        <v>199</v>
      </c>
      <c r="C93" s="21" t="s">
        <v>18</v>
      </c>
      <c r="D93" s="26">
        <v>167230.6</v>
      </c>
    </row>
    <row r="94" spans="1:4" s="6" customFormat="1" ht="15.75">
      <c r="A94" s="21">
        <v>107</v>
      </c>
      <c r="B94" s="76" t="s">
        <v>200</v>
      </c>
      <c r="C94" s="77"/>
      <c r="D94" s="77"/>
    </row>
    <row r="95" spans="1:4" s="6" customFormat="1" ht="15.75">
      <c r="A95" s="21">
        <v>108</v>
      </c>
      <c r="B95" s="27" t="s">
        <v>193</v>
      </c>
      <c r="C95" s="21" t="s">
        <v>6</v>
      </c>
      <c r="D95" s="26">
        <v>0</v>
      </c>
    </row>
    <row r="96" spans="1:4" s="6" customFormat="1" ht="15.75">
      <c r="A96" s="21">
        <v>109</v>
      </c>
      <c r="B96" s="27" t="s">
        <v>194</v>
      </c>
      <c r="C96" s="21" t="s">
        <v>6</v>
      </c>
      <c r="D96" s="26">
        <v>0</v>
      </c>
    </row>
    <row r="97" spans="1:4" s="6" customFormat="1" ht="31.5">
      <c r="A97" s="21">
        <v>110</v>
      </c>
      <c r="B97" s="27" t="s">
        <v>195</v>
      </c>
      <c r="C97" s="21" t="s">
        <v>6</v>
      </c>
      <c r="D97" s="26">
        <v>0</v>
      </c>
    </row>
    <row r="98" spans="1:4" s="6" customFormat="1" ht="15.75">
      <c r="A98" s="21">
        <v>111</v>
      </c>
      <c r="B98" s="27" t="s">
        <v>196</v>
      </c>
      <c r="C98" s="21" t="s">
        <v>18</v>
      </c>
      <c r="D98" s="26">
        <v>0</v>
      </c>
    </row>
    <row r="99" spans="1:4" s="6" customFormat="1" ht="15.75">
      <c r="A99" s="21">
        <v>112</v>
      </c>
      <c r="B99" s="78" t="s">
        <v>292</v>
      </c>
      <c r="C99" s="79"/>
      <c r="D99" s="80"/>
    </row>
    <row r="100" spans="1:4" s="6" customFormat="1" ht="15.75">
      <c r="A100" s="21">
        <v>113</v>
      </c>
      <c r="B100" s="27" t="s">
        <v>125</v>
      </c>
      <c r="C100" s="21" t="s">
        <v>293</v>
      </c>
      <c r="D100" s="26">
        <v>0</v>
      </c>
    </row>
    <row r="101" spans="1:4" s="6" customFormat="1" ht="15.75">
      <c r="A101" s="21">
        <v>114</v>
      </c>
      <c r="B101" s="27" t="s">
        <v>197</v>
      </c>
      <c r="C101" s="21" t="s">
        <v>18</v>
      </c>
      <c r="D101" s="26">
        <v>0</v>
      </c>
    </row>
    <row r="102" spans="1:4" s="6" customFormat="1" ht="15.75">
      <c r="A102" s="21">
        <v>115</v>
      </c>
      <c r="B102" s="27" t="s">
        <v>198</v>
      </c>
      <c r="C102" s="21" t="s">
        <v>18</v>
      </c>
      <c r="D102" s="26">
        <v>0</v>
      </c>
    </row>
    <row r="103" spans="1:4" s="6" customFormat="1" ht="15.75">
      <c r="A103" s="21">
        <v>116</v>
      </c>
      <c r="B103" s="27" t="s">
        <v>199</v>
      </c>
      <c r="C103" s="21" t="s">
        <v>18</v>
      </c>
      <c r="D103" s="26">
        <v>0</v>
      </c>
    </row>
    <row r="104" spans="1:4" s="6" customFormat="1" ht="15.75">
      <c r="A104" s="21">
        <v>121</v>
      </c>
      <c r="B104" s="76" t="s">
        <v>200</v>
      </c>
      <c r="C104" s="77"/>
      <c r="D104" s="81"/>
    </row>
    <row r="105" spans="1:4" s="6" customFormat="1" ht="15.75">
      <c r="A105" s="21">
        <v>122</v>
      </c>
      <c r="B105" s="27" t="s">
        <v>193</v>
      </c>
      <c r="C105" s="21" t="s">
        <v>6</v>
      </c>
      <c r="D105" s="26">
        <v>0</v>
      </c>
    </row>
    <row r="106" spans="1:4" s="6" customFormat="1" ht="15.75">
      <c r="A106" s="21">
        <v>123</v>
      </c>
      <c r="B106" s="27" t="s">
        <v>194</v>
      </c>
      <c r="C106" s="21" t="s">
        <v>6</v>
      </c>
      <c r="D106" s="26">
        <v>0</v>
      </c>
    </row>
    <row r="107" spans="1:4" s="6" customFormat="1" ht="31.5">
      <c r="A107" s="21">
        <v>124</v>
      </c>
      <c r="B107" s="27" t="s">
        <v>195</v>
      </c>
      <c r="C107" s="21" t="s">
        <v>6</v>
      </c>
      <c r="D107" s="26">
        <v>0</v>
      </c>
    </row>
    <row r="108" spans="1:4" s="6" customFormat="1" ht="15.75">
      <c r="A108" s="21">
        <v>125</v>
      </c>
      <c r="B108" s="27" t="s">
        <v>196</v>
      </c>
      <c r="C108" s="21" t="s">
        <v>18</v>
      </c>
      <c r="D108" s="26">
        <v>0</v>
      </c>
    </row>
    <row r="109" spans="1:4" s="6" customFormat="1" ht="33" customHeight="1">
      <c r="A109" s="21">
        <v>126</v>
      </c>
      <c r="B109" s="76" t="s">
        <v>201</v>
      </c>
      <c r="C109" s="77"/>
      <c r="D109" s="81"/>
    </row>
    <row r="110" spans="1:4" s="6" customFormat="1" ht="31.5">
      <c r="A110" s="21">
        <v>127</v>
      </c>
      <c r="B110" s="27" t="s">
        <v>202</v>
      </c>
      <c r="C110" s="21" t="s">
        <v>6</v>
      </c>
      <c r="D110" s="26">
        <v>32</v>
      </c>
    </row>
    <row r="111" spans="1:6" ht="15.75">
      <c r="A111" s="21">
        <v>128</v>
      </c>
      <c r="B111" s="27" t="s">
        <v>203</v>
      </c>
      <c r="C111" s="21" t="s">
        <v>6</v>
      </c>
      <c r="D111" s="26">
        <v>3</v>
      </c>
      <c r="E111" s="6"/>
      <c r="F111" s="6"/>
    </row>
    <row r="112" spans="1:6" ht="31.5">
      <c r="A112" s="21">
        <v>129</v>
      </c>
      <c r="B112" s="27" t="s">
        <v>204</v>
      </c>
      <c r="C112" s="21" t="s">
        <v>18</v>
      </c>
      <c r="D112" s="26">
        <v>0</v>
      </c>
      <c r="E112" s="6"/>
      <c r="F112" s="6"/>
    </row>
    <row r="113" spans="1:4" ht="15.75">
      <c r="A113" s="31"/>
      <c r="B113" s="32"/>
      <c r="C113" s="31"/>
      <c r="D113" s="33"/>
    </row>
  </sheetData>
  <sheetProtection/>
  <mergeCells count="18">
    <mergeCell ref="B104:D104"/>
    <mergeCell ref="B109:D109"/>
    <mergeCell ref="B74:D74"/>
    <mergeCell ref="B79:D79"/>
    <mergeCell ref="B84:D84"/>
    <mergeCell ref="B89:D89"/>
    <mergeCell ref="B94:D94"/>
    <mergeCell ref="B99:D99"/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2018-04-14T11:00:01Z</dcterms:modified>
  <cp:category/>
  <cp:version/>
  <cp:contentType/>
  <cp:contentStatus/>
</cp:coreProperties>
</file>